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78558524-C587-4897-9CCE-1208383B31A1}" xr6:coauthVersionLast="47" xr6:coauthVersionMax="47" xr10:uidLastSave="{00000000-0000-0000-0000-000000000000}"/>
  <bookViews>
    <workbookView xWindow="-110" yWindow="-110" windowWidth="19420" windowHeight="1042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Y120" i="7"/>
  <c r="AX120" i="7"/>
  <c r="AW120" i="7"/>
  <c r="AY119" i="7"/>
  <c r="AX119" i="7"/>
  <c r="AW119" i="7"/>
  <c r="AV119" i="7"/>
  <c r="AY118" i="7"/>
  <c r="AX118" i="7"/>
  <c r="AW118" i="7"/>
  <c r="AV118" i="7"/>
  <c r="AY117" i="7"/>
  <c r="AX117" i="7"/>
  <c r="AW117" i="7"/>
  <c r="AV117" i="7"/>
  <c r="AY116" i="7"/>
  <c r="AX116" i="7"/>
  <c r="AW116" i="7"/>
  <c r="AV116" i="7"/>
  <c r="AY115" i="7"/>
  <c r="AX115" i="7"/>
  <c r="AW115" i="7"/>
  <c r="AV115" i="7"/>
  <c r="AV113" i="7"/>
  <c r="AV106" i="7"/>
  <c r="AV120" i="7" s="1"/>
  <c r="AY113" i="9"/>
  <c r="AY106" i="9"/>
  <c r="AY120" i="8" l="1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13" i="9"/>
  <c r="AX106" i="9"/>
  <c r="AX120" i="9" l="1"/>
  <c r="AX119" i="9"/>
  <c r="AX118" i="9"/>
  <c r="AX117" i="9"/>
  <c r="AX116" i="9"/>
  <c r="AX115" i="9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<sst xmlns="http://schemas.openxmlformats.org/spreadsheetml/2006/main" count="702" uniqueCount="71">
  <si>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</si>
  <si>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</si>
  <si>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</si>
  <si>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</si>
  <si>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</si>
  <si>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</si>
  <si>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</si>
  <si>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</si>
  <si>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</si>
  <si>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</si>
  <si>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</si>
  <si>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</si>
  <si>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</si>
  <si>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</si>
  <si>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</si>
  <si>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</si>
  <si>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</si>
  <si>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</si>
  <si>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</si>
  <si>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</si>
  <si>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</si>
  <si>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</si>
  <si>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</si>
  <si>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</si>
  <si>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</si>
  <si>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</si>
  <si>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</si>
  <si>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</si>
  <si>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</si>
  <si>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</si>
  <si>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</si>
  <si>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</si>
  <si>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</si>
  <si>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</si>
  <si>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</si>
  <si>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</si>
  <si>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</si>
  <si>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</si>
  <si>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</si>
  <si>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</si>
  <si>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</si>
  <si>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</si>
  <si>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</si>
  <si>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</si>
  <si>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</si>
  <si>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</si>
  <si>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</si>
  <si>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</si>
  <si>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</si>
  <si>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</si>
  <si>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</si>
  <si>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</si>
  <si>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</si>
  <si>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</si>
  <si>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</si>
  <si>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</si>
  <si>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</si>
  <si>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</si>
  <si>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</si>
  <si>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</si>
  <si>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</si>
  <si>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</si>
  <si>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</si>
  <si>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</si>
  <si>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</si>
  <si>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</si>
  <si>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</si>
  <si>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</si>
  <si>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</si>
  <si>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4/01/23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</si>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</sst>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3" borderId="65" xfId="2" applyNumberFormat="1" applyFont="1" applyFill="1" applyBorder="1" applyAlignment="1" applyProtection="1">
      <alignment horizontal="center"/>
    </xf>
    <xf numFmtId="6" fontId="4" fillId="3" borderId="54" xfId="0" applyNumberFormat="1" applyFont="1" applyFill="1" applyBorder="1"/>
    <xf numFmtId="6" fontId="4" fillId="3" borderId="27" xfId="0" applyNumberFormat="1" applyFont="1" applyFill="1" applyBorder="1"/>
    <xf numFmtId="6" fontId="4" fillId="3" borderId="76" xfId="0" applyNumberFormat="1" applyFont="1" applyFill="1" applyBorder="1"/>
    <xf numFmtId="6" fontId="4" fillId="3" borderId="14" xfId="0" applyNumberFormat="1" applyFont="1" applyFill="1" applyBorder="1"/>
    <xf numFmtId="166" fontId="4" fillId="3" borderId="42" xfId="2" applyNumberFormat="1" applyFont="1" applyFill="1" applyBorder="1" applyAlignment="1" applyProtection="1">
      <alignment horizontal="center"/>
    </xf>
    <xf numFmtId="44" fontId="4" fillId="3" borderId="76" xfId="2" applyFont="1" applyFill="1" applyBorder="1"/>
    <xf numFmtId="44" fontId="4" fillId="3" borderId="14" xfId="2" applyFont="1" applyFill="1" applyBorder="1"/>
    <xf numFmtId="166" fontId="4" fillId="3" borderId="43" xfId="2" applyNumberFormat="1" applyFont="1" applyFill="1" applyBorder="1" applyAlignment="1" applyProtection="1">
      <alignment horizontal="center"/>
    </xf>
    <xf numFmtId="6" fontId="4" fillId="3" borderId="71" xfId="0" applyNumberFormat="1" applyFont="1" applyFill="1" applyBorder="1"/>
    <xf numFmtId="6" fontId="4" fillId="3" borderId="36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36" activePane="bottomRight" state="frozen"/>
      <selection pane="topRight" activeCell="C1" sqref="C1"/>
      <selection pane="bottomLeft" activeCell="A9" sqref="A9"/>
      <selection pane="bottomRight" activeCell="AY9" sqref="AY9"/>
    </sheetView>
  </sheetViews>
  <sheetFormatPr defaultColWidth="12" defaultRowHeight="14.5" x14ac:dyDescent="0.35"/>
  <cols>
    <col min="1" max="1" width="3.81640625" bestFit="1" customWidth="1"/>
    <col min="2" max="2" width="58.7265625" customWidth="1"/>
    <col min="3" max="9" width="14.26953125" customWidth="1"/>
    <col min="10" max="32" width="14.26953125" bestFit="1" customWidth="1"/>
    <col min="33" max="33" width="14.81640625" bestFit="1" customWidth="1"/>
    <col min="34" max="60" width="14.81640625" customWidth="1"/>
    <col min="61" max="62" width="14.26953125" bestFit="1" customWidth="1"/>
    <col min="63" max="66" width="13.81640625" bestFit="1" customWidth="1"/>
    <col min="67" max="70" width="14.453125" bestFit="1" customWidth="1"/>
    <col min="71" max="71" width="12.54296875" customWidth="1"/>
  </cols>
  <sheetData>
    <row r="1" spans="1:71" ht="15.5" thickTop="1" thickBot="1" x14ac:dyDescent="0.4">
      <c r="B1" s="553" t="s">
        <v>19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  <c r="AQ1" s="554"/>
      <c r="AR1" s="554"/>
      <c r="AS1" s="554"/>
      <c r="AT1" s="554"/>
      <c r="AU1" s="554"/>
      <c r="AV1" s="554"/>
      <c r="AW1" s="554"/>
      <c r="AX1" s="554"/>
      <c r="AY1" s="554"/>
      <c r="AZ1" s="554"/>
      <c r="BA1" s="554"/>
      <c r="BB1" s="554"/>
      <c r="BC1" s="554"/>
      <c r="BD1" s="554"/>
      <c r="BE1" s="554"/>
      <c r="BF1" s="554"/>
      <c r="BG1" s="554"/>
      <c r="BH1" s="554"/>
      <c r="BI1" s="554"/>
      <c r="BJ1" s="554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5" customHeight="1" thickTop="1" thickBot="1" x14ac:dyDescent="0.4">
      <c r="B2" s="4" t="s">
        <v>0</v>
      </c>
      <c r="C2" s="555" t="s">
        <v>65</v>
      </c>
      <c r="D2" s="556"/>
      <c r="E2" s="556"/>
      <c r="F2" s="556"/>
      <c r="G2" s="556"/>
      <c r="H2" s="556"/>
      <c r="I2" s="55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5" customHeight="1" thickTop="1" thickBot="1" x14ac:dyDescent="0.4">
      <c r="B3" s="4" t="s">
        <v>1</v>
      </c>
      <c r="C3" s="555" t="s">
        <v>67</v>
      </c>
      <c r="D3" s="556"/>
      <c r="E3" s="556"/>
      <c r="F3" s="556"/>
      <c r="G3" s="556"/>
      <c r="H3" s="556"/>
      <c r="I3" s="55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5" customHeight="1" thickTop="1" thickBot="1" x14ac:dyDescent="0.4">
      <c r="B4" s="4" t="s">
        <v>2</v>
      </c>
      <c r="C4" s="557" t="s">
        <v>69</v>
      </c>
      <c r="D4" s="558"/>
      <c r="E4" s="558"/>
      <c r="F4" s="558"/>
      <c r="G4" s="558"/>
      <c r="H4" s="558"/>
      <c r="I4" s="55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3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>
        <v>153011</v>
      </c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3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>
        <v>43807</v>
      </c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3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>
        <v>22901</v>
      </c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3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>
        <v>804</v>
      </c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3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>
        <v>8236</v>
      </c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" thickBot="1" x14ac:dyDescent="0.4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>
        <v>228759</v>
      </c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3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3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>
        <v>24930</v>
      </c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3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>
        <v>24991</v>
      </c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3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>
        <v>2333.0906981649441</v>
      </c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3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>
        <v>81.909301835055899</v>
      </c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3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>
        <v>0</v>
      </c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" thickBot="1" x14ac:dyDescent="0.4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>
        <v>52336</v>
      </c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3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3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>
        <v>11450</v>
      </c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3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>
        <v>4978</v>
      </c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3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>
        <v>1023.0820080151867</v>
      </c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3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>
        <v>35.917991984813334</v>
      </c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3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" thickBot="1" x14ac:dyDescent="0.4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>
        <v>17487</v>
      </c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3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3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>
        <v>3865</v>
      </c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3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>
        <v>2808</v>
      </c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3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>
        <v>379.67066019827041</v>
      </c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3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>
        <v>13.329339801729594</v>
      </c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3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" thickBot="1" x14ac:dyDescent="0.4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>
        <v>7066</v>
      </c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3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3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>
        <v>9615</v>
      </c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3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>
        <v>17205</v>
      </c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3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>
        <v>930.3380299514871</v>
      </c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3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>
        <v>32.66197004851297</v>
      </c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3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" thickBot="1" x14ac:dyDescent="0.4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>
        <v>27783</v>
      </c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3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3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>
        <v>4291142</v>
      </c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3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>
        <v>3504102</v>
      </c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3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>
        <v>1310480.1387049146</v>
      </c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3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>
        <v>46007.861295085429</v>
      </c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3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" thickBot="1" x14ac:dyDescent="0.4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>
        <v>9151732</v>
      </c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3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3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>
        <v>1363804</v>
      </c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3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>
        <v>2418371</v>
      </c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3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>
        <v>353970.91744357732</v>
      </c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3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>
        <v>12427.082556422696</v>
      </c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3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" thickBot="1" x14ac:dyDescent="0.4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>
        <v>4148573</v>
      </c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3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3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>
        <v>5097376</v>
      </c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3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>
        <v>23570203</v>
      </c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3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>
        <v>1508328.1620755116</v>
      </c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3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>
        <v>52953.837924488507</v>
      </c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3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" thickBot="1" x14ac:dyDescent="0.4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>
        <v>30228861</v>
      </c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3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3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>
        <v>10752322</v>
      </c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3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>
        <v>29492676</v>
      </c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3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>
        <v>3172779.2182240034</v>
      </c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3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>
        <v>111388.78177599664</v>
      </c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3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>
        <v>0</v>
      </c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" thickBot="1" x14ac:dyDescent="0.4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>
        <v>43529166</v>
      </c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3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3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>
        <v>84790575.299999997</v>
      </c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3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>
        <v>27194901.100000001</v>
      </c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3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>
        <v>47839121.799999997</v>
      </c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3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>
        <v>107620935.09999999</v>
      </c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3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>
        <v>1205265.3</v>
      </c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" thickBot="1" x14ac:dyDescent="0.4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>
        <v>268650798.59999996</v>
      </c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3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3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>
        <v>25790374.140000001</v>
      </c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3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>
        <v>4481300.97</v>
      </c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3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>
        <v>9178581.5399999991</v>
      </c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3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>
        <v>8567005.910000002</v>
      </c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3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>
        <v>319208.14999999997</v>
      </c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" thickBot="1" x14ac:dyDescent="0.4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>
        <v>48336470.710000001</v>
      </c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3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3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>
        <v>4516057.9599999972</v>
      </c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3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>
        <v>1082912.2100000014</v>
      </c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3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>
        <v>3390587.370000001</v>
      </c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3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>
        <v>4964460.2000000011</v>
      </c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3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>
        <v>-55410.599999999933</v>
      </c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" thickBot="1" x14ac:dyDescent="0.4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>
        <v>13898607.140000001</v>
      </c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3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3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>
        <v>30306432.099999998</v>
      </c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3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>
        <v>5564213.1800000016</v>
      </c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3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>
        <v>12569168.91</v>
      </c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3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>
        <v>13531466.110000003</v>
      </c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3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>
        <v>263797.55000000005</v>
      </c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" thickBot="1" x14ac:dyDescent="0.4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>
        <v>62235077.849999994</v>
      </c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3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>
        <v>30308389.390000001</v>
      </c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3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>
        <v>4522089.78</v>
      </c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3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>
        <v>18942128.16</v>
      </c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3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>
        <v>7831913.5499999998</v>
      </c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3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>
        <v>1799042.4</v>
      </c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" thickBot="1" x14ac:dyDescent="0.4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>
        <f>SUM(AY101:AY105)</f>
        <v>63403563.279999994</v>
      </c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3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>
        <v>139986</v>
      </c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3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>
        <v>29241</v>
      </c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3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>
        <v>21187</v>
      </c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3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>
        <v>616</v>
      </c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3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>
        <v>1821</v>
      </c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" thickBot="1" x14ac:dyDescent="0.4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>
        <f>SUM(AY108:AY112)</f>
        <v>192851</v>
      </c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3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>
        <f t="shared" ref="AY115" si="106">AY94-AY101</f>
        <v>-1957.2900000028312</v>
      </c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7">O115-C115</f>
        <v>-443390.20909108594</v>
      </c>
      <c r="BJ115" s="60">
        <f t="shared" si="107"/>
        <v>2662370.8091335706</v>
      </c>
      <c r="BK115" s="60">
        <f t="shared" si="107"/>
        <v>2397067.9893643372</v>
      </c>
      <c r="BL115" s="60">
        <f t="shared" si="107"/>
        <v>-76922.107856785879</v>
      </c>
      <c r="BM115" s="60">
        <f t="shared" si="107"/>
        <v>2038412.893220976</v>
      </c>
      <c r="BN115" s="60">
        <f t="shared" si="107"/>
        <v>164220.18111424148</v>
      </c>
      <c r="BO115" s="60">
        <f t="shared" si="107"/>
        <v>-48157.139983002096</v>
      </c>
      <c r="BP115" s="60">
        <f t="shared" si="107"/>
        <v>2301602.8720367439</v>
      </c>
      <c r="BQ115" s="60">
        <f t="shared" si="107"/>
        <v>-1390419.5342602357</v>
      </c>
      <c r="BR115" s="100">
        <f t="shared" si="107"/>
        <v>-1807806.0999999847</v>
      </c>
      <c r="BS115" s="299"/>
    </row>
    <row r="116" spans="1:71" x14ac:dyDescent="0.3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8">S95-S102</f>
        <v>895005.02000000048</v>
      </c>
      <c r="T116" s="198">
        <f t="shared" si="108"/>
        <v>1190970.5600000005</v>
      </c>
      <c r="U116" s="208">
        <f t="shared" si="108"/>
        <v>107151.49999999907</v>
      </c>
      <c r="V116" s="208">
        <f t="shared" si="108"/>
        <v>-23423.739999998827</v>
      </c>
      <c r="W116" s="208">
        <f t="shared" si="108"/>
        <v>705834.44999999972</v>
      </c>
      <c r="X116" s="365">
        <f t="shared" si="108"/>
        <v>1308326.6500000013</v>
      </c>
      <c r="Y116" s="65">
        <f t="shared" si="108"/>
        <v>1313831.1799999997</v>
      </c>
      <c r="Z116" s="65">
        <f t="shared" si="108"/>
        <v>1326466.379999999</v>
      </c>
      <c r="AA116" s="65">
        <f t="shared" si="108"/>
        <v>-214421.3599999994</v>
      </c>
      <c r="AB116" s="65">
        <f t="shared" si="108"/>
        <v>533446.46000000089</v>
      </c>
      <c r="AC116" s="65">
        <f t="shared" si="108"/>
        <v>360965.79999999888</v>
      </c>
      <c r="AD116" s="198">
        <f t="shared" si="108"/>
        <v>592787.89999999991</v>
      </c>
      <c r="AE116" s="198">
        <f t="shared" si="108"/>
        <v>831413.9299999997</v>
      </c>
      <c r="AF116" s="198">
        <f t="shared" ref="AF116:AG116" si="109">AF95-AF102</f>
        <v>473663.35999999987</v>
      </c>
      <c r="AG116" s="198">
        <f t="shared" si="109"/>
        <v>-148227.28999999957</v>
      </c>
      <c r="AH116" s="198">
        <f t="shared" ref="AH116:AI116" si="110">AH95-AH102</f>
        <v>-981105.89999999991</v>
      </c>
      <c r="AI116" s="198">
        <f t="shared" si="110"/>
        <v>417696.52999999933</v>
      </c>
      <c r="AJ116" s="208">
        <f t="shared" ref="AJ116" si="111">AJ95-AJ102</f>
        <v>-5425125.8799999999</v>
      </c>
      <c r="AK116" s="493">
        <f t="shared" ref="AK116:AL116" si="112">AK95-AK102</f>
        <v>2890427.5</v>
      </c>
      <c r="AL116" s="503">
        <f t="shared" si="112"/>
        <v>936554.51999999955</v>
      </c>
      <c r="AM116" s="198">
        <f t="shared" ref="AM116" si="113">AM95-AM102</f>
        <v>1322189.3599999999</v>
      </c>
      <c r="AN116" s="198">
        <f t="shared" ref="AN116:AO116" si="114">AN95-AN102</f>
        <v>1004490.1300000013</v>
      </c>
      <c r="AO116" s="198">
        <f t="shared" si="114"/>
        <v>308619.82999999914</v>
      </c>
      <c r="AP116" s="198">
        <f t="shared" ref="AP116" si="115">AP95-AP102</f>
        <v>983182.29999999981</v>
      </c>
      <c r="AQ116" s="198">
        <f t="shared" ref="AQ116:AR116" si="116">AQ95-AQ102</f>
        <v>1448801.6400000006</v>
      </c>
      <c r="AR116" s="198">
        <f t="shared" si="116"/>
        <v>1785492.2200000016</v>
      </c>
      <c r="AS116" s="198">
        <f t="shared" ref="AS116:AT116" si="117">AS95-AS102</f>
        <v>381172.31999999937</v>
      </c>
      <c r="AT116" s="198">
        <f t="shared" si="117"/>
        <v>-1648986.87</v>
      </c>
      <c r="AU116" s="198">
        <f t="shared" ref="AU116:AV116" si="118">AU95-AU102</f>
        <v>172470.12999999989</v>
      </c>
      <c r="AV116" s="208">
        <f t="shared" si="118"/>
        <v>2687189.7899999982</v>
      </c>
      <c r="AW116" s="493">
        <f t="shared" ref="AW116:AX116" si="119">AW95-AW102</f>
        <v>2894054.2199999988</v>
      </c>
      <c r="AX116" s="198">
        <f t="shared" si="119"/>
        <v>2243500.86</v>
      </c>
      <c r="AY116" s="198">
        <f t="shared" ref="AY116" si="120">AY95-AY102</f>
        <v>1042123.4000000013</v>
      </c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7"/>
        <v>484217.5566397002</v>
      </c>
      <c r="BJ116" s="60">
        <f t="shared" si="107"/>
        <v>773301.54108399292</v>
      </c>
      <c r="BK116" s="60">
        <f t="shared" si="107"/>
        <v>554140.18469338771</v>
      </c>
      <c r="BL116" s="60">
        <f t="shared" si="107"/>
        <v>568197.21045434801</v>
      </c>
      <c r="BM116" s="60">
        <f t="shared" si="107"/>
        <v>441284.00635273568</v>
      </c>
      <c r="BN116" s="60">
        <f t="shared" si="107"/>
        <v>700966.07246375503</v>
      </c>
      <c r="BO116" s="60">
        <f t="shared" si="107"/>
        <v>461716.37075628014</v>
      </c>
      <c r="BP116" s="60">
        <f t="shared" si="107"/>
        <v>652381.7563167708</v>
      </c>
      <c r="BQ116" s="60">
        <f t="shared" si="107"/>
        <v>444787.24217294902</v>
      </c>
      <c r="BR116" s="100">
        <f t="shared" si="107"/>
        <v>21382.320000002161</v>
      </c>
      <c r="BS116" s="299"/>
    </row>
    <row r="117" spans="1:71" x14ac:dyDescent="0.3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21">S96-S103</f>
        <v>883928.29999999888</v>
      </c>
      <c r="T117" s="198">
        <f t="shared" si="121"/>
        <v>153229.31999999844</v>
      </c>
      <c r="U117" s="208">
        <f t="shared" si="121"/>
        <v>-245625.33999999613</v>
      </c>
      <c r="V117" s="208">
        <f t="shared" si="121"/>
        <v>171747.67999999784</v>
      </c>
      <c r="W117" s="208">
        <f t="shared" si="121"/>
        <v>-1053378.1399999997</v>
      </c>
      <c r="X117" s="365">
        <f t="shared" si="121"/>
        <v>835259.34000000171</v>
      </c>
      <c r="Y117" s="65">
        <f t="shared" si="121"/>
        <v>1067553.2800000012</v>
      </c>
      <c r="Z117" s="65">
        <f t="shared" si="121"/>
        <v>21794.849999997765</v>
      </c>
      <c r="AA117" s="65">
        <f t="shared" si="121"/>
        <v>-901183.08999999985</v>
      </c>
      <c r="AB117" s="65">
        <f t="shared" si="121"/>
        <v>305527.53999999538</v>
      </c>
      <c r="AC117" s="65">
        <f t="shared" si="121"/>
        <v>535886.62000000104</v>
      </c>
      <c r="AD117" s="198">
        <f t="shared" si="121"/>
        <v>1092349.6799999997</v>
      </c>
      <c r="AE117" s="198">
        <f t="shared" si="121"/>
        <v>1566260.1399999969</v>
      </c>
      <c r="AF117" s="198">
        <f t="shared" ref="AF117:AG117" si="122">AF96-AF103</f>
        <v>-503765.05999999866</v>
      </c>
      <c r="AG117" s="198">
        <f t="shared" si="122"/>
        <v>1574543.6399999969</v>
      </c>
      <c r="AH117" s="198">
        <f t="shared" ref="AH117:AI117" si="123">AH96-AH103</f>
        <v>-893914.23000000231</v>
      </c>
      <c r="AI117" s="198">
        <f t="shared" si="123"/>
        <v>813024.29999999888</v>
      </c>
      <c r="AJ117" s="208">
        <f t="shared" ref="AJ117" si="124">AJ96-AJ103</f>
        <v>-540256.4299999997</v>
      </c>
      <c r="AK117" s="493">
        <f t="shared" ref="AK117:AL117" si="125">AK96-AK103</f>
        <v>2048763.1499999957</v>
      </c>
      <c r="AL117" s="503">
        <f t="shared" si="125"/>
        <v>1559307.1399999987</v>
      </c>
      <c r="AM117" s="198">
        <f t="shared" ref="AM117" si="126">AM96-AM103</f>
        <v>-1472988.2200000025</v>
      </c>
      <c r="AN117" s="198">
        <f t="shared" ref="AN117:AO117" si="127">AN96-AN103</f>
        <v>-252490.96000000462</v>
      </c>
      <c r="AO117" s="198">
        <f t="shared" si="127"/>
        <v>997751.02000000235</v>
      </c>
      <c r="AP117" s="198">
        <f t="shared" ref="AP117" si="128">AP96-AP103</f>
        <v>2978361.9800000004</v>
      </c>
      <c r="AQ117" s="198">
        <f t="shared" ref="AQ117:AR117" si="129">AQ96-AQ103</f>
        <v>2275506.8000000026</v>
      </c>
      <c r="AR117" s="198">
        <f t="shared" si="129"/>
        <v>910041.97999999672</v>
      </c>
      <c r="AS117" s="198">
        <f t="shared" ref="AS117:AT117" si="130">AS96-AS103</f>
        <v>325460.4899999965</v>
      </c>
      <c r="AT117" s="198">
        <f t="shared" si="130"/>
        <v>229456.90000000224</v>
      </c>
      <c r="AU117" s="198">
        <f t="shared" ref="AU117:AV117" si="131">AU96-AU103</f>
        <v>-581722.18000000156</v>
      </c>
      <c r="AV117" s="208">
        <f t="shared" si="131"/>
        <v>-2835777.6500000041</v>
      </c>
      <c r="AW117" s="493">
        <f t="shared" ref="AW117:AX117" si="132">AW96-AW103</f>
        <v>-2613993.5400000028</v>
      </c>
      <c r="AX117" s="198">
        <f t="shared" si="132"/>
        <v>-2751069.8999999966</v>
      </c>
      <c r="AY117" s="198">
        <f t="shared" ref="AY117" si="133">AY96-AY103</f>
        <v>-6372959.25</v>
      </c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7"/>
        <v>-900037.47500247788</v>
      </c>
      <c r="BJ117" s="60">
        <f t="shared" si="107"/>
        <v>217249.20289430581</v>
      </c>
      <c r="BK117" s="60">
        <f t="shared" si="107"/>
        <v>97565.943244325928</v>
      </c>
      <c r="BL117" s="60">
        <f t="shared" si="107"/>
        <v>301173.65476932097</v>
      </c>
      <c r="BM117" s="60">
        <f t="shared" si="107"/>
        <v>534485.27592443861</v>
      </c>
      <c r="BN117" s="60">
        <f t="shared" si="107"/>
        <v>-35842.984768470749</v>
      </c>
      <c r="BO117" s="60">
        <f t="shared" si="107"/>
        <v>20308.467482132837</v>
      </c>
      <c r="BP117" s="60">
        <f t="shared" si="107"/>
        <v>2075940.5048109312</v>
      </c>
      <c r="BQ117" s="60">
        <f t="shared" si="107"/>
        <v>-1161100.1828616019</v>
      </c>
      <c r="BR117" s="100">
        <f t="shared" si="107"/>
        <v>278270.79000000097</v>
      </c>
      <c r="BS117" s="299"/>
    </row>
    <row r="118" spans="1:71" x14ac:dyDescent="0.3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4">S97-S104</f>
        <v>3517202.0099999979</v>
      </c>
      <c r="T118" s="198">
        <f t="shared" si="134"/>
        <v>3220230.9200000018</v>
      </c>
      <c r="U118" s="208">
        <f t="shared" si="134"/>
        <v>697687</v>
      </c>
      <c r="V118" s="208">
        <f t="shared" si="134"/>
        <v>2675752.910000002</v>
      </c>
      <c r="W118" s="208">
        <f t="shared" si="134"/>
        <v>324595.24000000209</v>
      </c>
      <c r="X118" s="365">
        <f t="shared" si="134"/>
        <v>3301988.6699999981</v>
      </c>
      <c r="Y118" s="65">
        <f t="shared" si="134"/>
        <v>2938520.8700000048</v>
      </c>
      <c r="Z118" s="65">
        <f t="shared" si="134"/>
        <v>2581557.1100000013</v>
      </c>
      <c r="AA118" s="65">
        <f t="shared" si="134"/>
        <v>951739.72999999858</v>
      </c>
      <c r="AB118" s="65">
        <f t="shared" si="134"/>
        <v>2819748.7700000014</v>
      </c>
      <c r="AC118" s="65">
        <f t="shared" si="134"/>
        <v>2237384.4600000009</v>
      </c>
      <c r="AD118" s="198">
        <f t="shared" si="134"/>
        <v>3070985.1100000031</v>
      </c>
      <c r="AE118" s="198">
        <f t="shared" si="134"/>
        <v>2863727.7999999989</v>
      </c>
      <c r="AF118" s="198">
        <f t="shared" ref="AF118:AG118" si="135">AF97-AF104</f>
        <v>3051599.9600000028</v>
      </c>
      <c r="AG118" s="198">
        <f t="shared" si="135"/>
        <v>4967727.5</v>
      </c>
      <c r="AH118" s="198">
        <f t="shared" ref="AH118:AI118" si="136">AH97-AH104</f>
        <v>603251.07000000216</v>
      </c>
      <c r="AI118" s="198">
        <f t="shared" si="136"/>
        <v>4753771.3800000027</v>
      </c>
      <c r="AJ118" s="208">
        <f t="shared" ref="AJ118" si="137">AJ97-AJ104</f>
        <v>422150.63000000082</v>
      </c>
      <c r="AK118" s="493">
        <f t="shared" ref="AK118:AL118" si="138">AK97-AK104</f>
        <v>4948638.8100000005</v>
      </c>
      <c r="AL118" s="503">
        <f t="shared" si="138"/>
        <v>3607055.8599999957</v>
      </c>
      <c r="AM118" s="198">
        <f t="shared" ref="AM118" si="139">AM97-AM104</f>
        <v>115868.45999999717</v>
      </c>
      <c r="AN118" s="198">
        <f t="shared" ref="AN118:AO118" si="140">AN97-AN104</f>
        <v>1927327.2900000047</v>
      </c>
      <c r="AO118" s="198">
        <f t="shared" si="140"/>
        <v>2086800.2099999953</v>
      </c>
      <c r="AP118" s="198">
        <f t="shared" ref="AP118" si="141">AP97-AP104</f>
        <v>5963869.96</v>
      </c>
      <c r="AQ118" s="198">
        <f t="shared" ref="AQ118:AR118" si="142">AQ97-AQ104</f>
        <v>5922161.8499999959</v>
      </c>
      <c r="AR118" s="198">
        <f t="shared" si="142"/>
        <v>1762257.4400000013</v>
      </c>
      <c r="AS118" s="198">
        <f t="shared" ref="AS118:AT118" si="143">AS97-AS104</f>
        <v>2618665.8199999966</v>
      </c>
      <c r="AT118" s="198">
        <f t="shared" si="143"/>
        <v>5180980.66</v>
      </c>
      <c r="AU118" s="198">
        <f t="shared" ref="AU118:AV118" si="144">AU97-AU104</f>
        <v>221467.76999999955</v>
      </c>
      <c r="AV118" s="208">
        <f t="shared" si="144"/>
        <v>8531604.2199999988</v>
      </c>
      <c r="AW118" s="493">
        <f t="shared" ref="AW118:AX118" si="145">AW97-AW104</f>
        <v>6952207.3499999996</v>
      </c>
      <c r="AX118" s="198">
        <f t="shared" si="145"/>
        <v>9363108.3800000008</v>
      </c>
      <c r="AY118" s="198">
        <f t="shared" ref="AY118" si="146">AY97-AY104</f>
        <v>5699552.5600000033</v>
      </c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7"/>
        <v>1099167.0672064833</v>
      </c>
      <c r="BJ118" s="60">
        <f t="shared" si="107"/>
        <v>573057.79874812812</v>
      </c>
      <c r="BK118" s="60">
        <f t="shared" si="107"/>
        <v>1792255.2697447147</v>
      </c>
      <c r="BL118" s="60">
        <f t="shared" si="107"/>
        <v>-572487.10348349623</v>
      </c>
      <c r="BM118" s="60">
        <f t="shared" si="107"/>
        <v>1104371.794632284</v>
      </c>
      <c r="BN118" s="60">
        <f t="shared" si="107"/>
        <v>960948.18516697362</v>
      </c>
      <c r="BO118" s="60">
        <f t="shared" si="107"/>
        <v>-2188205.8590349555</v>
      </c>
      <c r="BP118" s="60">
        <f t="shared" si="107"/>
        <v>4257048.3538467083</v>
      </c>
      <c r="BQ118" s="60">
        <f t="shared" si="107"/>
        <v>-3160045.2041430213</v>
      </c>
      <c r="BR118" s="100">
        <f t="shared" si="107"/>
        <v>2864756.3100000005</v>
      </c>
      <c r="BS118" s="299"/>
    </row>
    <row r="119" spans="1:71" x14ac:dyDescent="0.3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47">S98-S105</f>
        <v>-815466.00000000023</v>
      </c>
      <c r="T119" s="198">
        <f t="shared" si="147"/>
        <v>-865070.85000000021</v>
      </c>
      <c r="U119" s="208">
        <f t="shared" si="147"/>
        <v>-825741.95000000019</v>
      </c>
      <c r="V119" s="208">
        <f t="shared" si="147"/>
        <v>-964605.47999999986</v>
      </c>
      <c r="W119" s="208">
        <f t="shared" si="147"/>
        <v>-662562.9800000001</v>
      </c>
      <c r="X119" s="365">
        <f t="shared" si="147"/>
        <v>-514649.20000000007</v>
      </c>
      <c r="Y119" s="65">
        <f t="shared" si="147"/>
        <v>-577741.9600000002</v>
      </c>
      <c r="Z119" s="65">
        <f t="shared" si="147"/>
        <v>-650503.00999999989</v>
      </c>
      <c r="AA119" s="65">
        <f t="shared" si="147"/>
        <v>-1017207.2400000005</v>
      </c>
      <c r="AB119" s="65">
        <f t="shared" si="147"/>
        <v>-682328.81000000029</v>
      </c>
      <c r="AC119" s="65">
        <f t="shared" si="147"/>
        <v>-664678.22</v>
      </c>
      <c r="AD119" s="198">
        <f t="shared" si="147"/>
        <v>-749038.80000000016</v>
      </c>
      <c r="AE119" s="198">
        <f t="shared" si="147"/>
        <v>-864623.08000000007</v>
      </c>
      <c r="AF119" s="198">
        <f t="shared" ref="AF119:AG119" si="148">AF98-AF105</f>
        <v>-1124896.49</v>
      </c>
      <c r="AG119" s="198">
        <f t="shared" si="148"/>
        <v>-684798.0299999998</v>
      </c>
      <c r="AH119" s="198">
        <f t="shared" ref="AH119:AI119" si="149">AH98-AH105</f>
        <v>-1038043.2200000002</v>
      </c>
      <c r="AI119" s="198">
        <f t="shared" si="149"/>
        <v>-613076.62999999989</v>
      </c>
      <c r="AJ119" s="208">
        <f t="shared" ref="AJ119" si="150">AJ98-AJ105</f>
        <v>-1048801.6000000003</v>
      </c>
      <c r="AK119" s="493">
        <f t="shared" ref="AK119:AL119" si="151">AK98-AK105</f>
        <v>-473058.28000000026</v>
      </c>
      <c r="AL119" s="503">
        <f t="shared" si="151"/>
        <v>-767386.57000000007</v>
      </c>
      <c r="AM119" s="198">
        <f t="shared" ref="AM119" si="152">AM98-AM105</f>
        <v>-1555075.8700000003</v>
      </c>
      <c r="AN119" s="198">
        <f t="shared" ref="AN119:AO119" si="153">AN98-AN105</f>
        <v>-1168848.77</v>
      </c>
      <c r="AO119" s="198">
        <f t="shared" si="153"/>
        <v>-944114.38000000024</v>
      </c>
      <c r="AP119" s="198">
        <f t="shared" ref="AP119" si="154">AP98-AP105</f>
        <v>-1102703.3199999998</v>
      </c>
      <c r="AQ119" s="198">
        <f t="shared" ref="AQ119:AR119" si="155">AQ98-AQ105</f>
        <v>-820823.07000000041</v>
      </c>
      <c r="AR119" s="198">
        <f t="shared" si="155"/>
        <v>-1210626.2199999997</v>
      </c>
      <c r="AS119" s="198">
        <f t="shared" ref="AS119:AT119" si="156">AS98-AS105</f>
        <v>-1088352.77</v>
      </c>
      <c r="AT119" s="198">
        <f t="shared" si="156"/>
        <v>-720459.72</v>
      </c>
      <c r="AU119" s="198">
        <f t="shared" ref="AU119:AV119" si="157">AU98-AU105</f>
        <v>-1053342.3600000003</v>
      </c>
      <c r="AV119" s="208">
        <f t="shared" si="157"/>
        <v>-784330.43000000017</v>
      </c>
      <c r="AW119" s="493">
        <f t="shared" ref="AW119:AX119" si="158">AW98-AW105</f>
        <v>-884932.43000000017</v>
      </c>
      <c r="AX119" s="198">
        <f t="shared" si="158"/>
        <v>-435764.10000000009</v>
      </c>
      <c r="AY119" s="198">
        <f t="shared" ref="AY119" si="159">AY98-AY105</f>
        <v>-1535244.8499999999</v>
      </c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7"/>
        <v>11815.970247385325</v>
      </c>
      <c r="BJ119" s="60">
        <f t="shared" si="107"/>
        <v>612940.39813998528</v>
      </c>
      <c r="BK119" s="60">
        <f t="shared" si="107"/>
        <v>413783.67295323149</v>
      </c>
      <c r="BL119" s="60">
        <f t="shared" si="107"/>
        <v>40053.82611661253</v>
      </c>
      <c r="BM119" s="60">
        <f t="shared" si="107"/>
        <v>491239.17986955144</v>
      </c>
      <c r="BN119" s="60">
        <f t="shared" si="107"/>
        <v>466473.46602348879</v>
      </c>
      <c r="BO119" s="60">
        <f t="shared" si="107"/>
        <v>426531.12077955343</v>
      </c>
      <c r="BP119" s="60">
        <f t="shared" si="107"/>
        <v>490320.68298886262</v>
      </c>
      <c r="BQ119" s="60">
        <f t="shared" si="107"/>
        <v>427881.71909191587</v>
      </c>
      <c r="BR119" s="100">
        <f t="shared" si="107"/>
        <v>488349.56999999995</v>
      </c>
      <c r="BS119" s="299"/>
    </row>
    <row r="120" spans="1:71" ht="15" thickBot="1" x14ac:dyDescent="0.4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60">U99-U106</f>
        <v>-1750176.799999997</v>
      </c>
      <c r="V120" s="209">
        <f t="shared" si="160"/>
        <v>1661757.7700000033</v>
      </c>
      <c r="W120" s="209">
        <f t="shared" si="160"/>
        <v>290825.41000000387</v>
      </c>
      <c r="X120" s="359">
        <f t="shared" si="160"/>
        <v>8962487.8100000173</v>
      </c>
      <c r="Y120" s="203">
        <f t="shared" si="160"/>
        <v>9960727.0700000077</v>
      </c>
      <c r="Z120" s="203">
        <f t="shared" si="160"/>
        <v>6997384.1799999997</v>
      </c>
      <c r="AA120" s="203">
        <f t="shared" si="160"/>
        <v>-3296723.0600000024</v>
      </c>
      <c r="AB120" s="203">
        <f t="shared" si="160"/>
        <v>3981503.6299999952</v>
      </c>
      <c r="AC120" s="203">
        <f t="shared" si="160"/>
        <v>2540137.7099999934</v>
      </c>
      <c r="AD120" s="203">
        <f>SUM(AD115:AD119)</f>
        <v>6905752.8199999994</v>
      </c>
      <c r="AE120" s="203">
        <f t="shared" ref="AE120:AJ120" si="161">AE99-AE106</f>
        <v>7361132.349999994</v>
      </c>
      <c r="AF120" s="203">
        <f t="shared" si="161"/>
        <v>2410376.3800000101</v>
      </c>
      <c r="AG120" s="203">
        <f t="shared" si="161"/>
        <v>6090014.2499999925</v>
      </c>
      <c r="AH120" s="203">
        <f t="shared" si="161"/>
        <v>-5912283.599999994</v>
      </c>
      <c r="AI120" s="203">
        <f t="shared" si="161"/>
        <v>5402274.5300000086</v>
      </c>
      <c r="AJ120" s="209">
        <f t="shared" si="161"/>
        <v>-3479003.659999989</v>
      </c>
      <c r="AK120" s="494">
        <f t="shared" ref="AK120:AL120" si="162">AK99-AK106</f>
        <v>15607828.769999996</v>
      </c>
      <c r="AL120" s="504">
        <f t="shared" si="162"/>
        <v>10954640.00999999</v>
      </c>
      <c r="AM120" s="203">
        <f t="shared" ref="AM120" si="163">AM99-AM106</f>
        <v>-4665641.6800000146</v>
      </c>
      <c r="AN120" s="203">
        <f t="shared" ref="AN120:AO120" si="164">AN99-AN106</f>
        <v>2262415.6699999943</v>
      </c>
      <c r="AO120" s="203">
        <f t="shared" si="164"/>
        <v>2494358.450000003</v>
      </c>
      <c r="AP120" s="203">
        <f t="shared" ref="AP120" si="165">AP99-AP106</f>
        <v>13893086.749999993</v>
      </c>
      <c r="AQ120" s="203">
        <f t="shared" ref="AQ120:AR120" si="166">AQ99-AQ106</f>
        <v>14393234.150000006</v>
      </c>
      <c r="AR120" s="203">
        <f t="shared" si="166"/>
        <v>8145068.0600000024</v>
      </c>
      <c r="AS120" s="203">
        <f t="shared" ref="AS120:AT120" si="167">AS99-AS106</f>
        <v>905973.18999999762</v>
      </c>
      <c r="AT120" s="203">
        <f t="shared" si="167"/>
        <v>-723507.11999998987</v>
      </c>
      <c r="AU120" s="203">
        <f t="shared" ref="AU120:AV120" si="168">AU99-AU106</f>
        <v>-244095.88000000268</v>
      </c>
      <c r="AV120" s="209">
        <f t="shared" si="168"/>
        <v>14121162.009999983</v>
      </c>
      <c r="AW120" s="494">
        <f t="shared" ref="AW120:AX120" si="169">AW99-AW106</f>
        <v>13621178.079999983</v>
      </c>
      <c r="AX120" s="203">
        <f t="shared" si="169"/>
        <v>12148651.5</v>
      </c>
      <c r="AY120" s="203">
        <f t="shared" ref="AY120" si="170">AY99-AY106</f>
        <v>-1168485.4299999997</v>
      </c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7"/>
        <v>251772.91000000504</v>
      </c>
      <c r="BJ120" s="55">
        <f t="shared" si="107"/>
        <v>4838919.7499999832</v>
      </c>
      <c r="BK120" s="55">
        <f t="shared" si="107"/>
        <v>5254813.0599999968</v>
      </c>
      <c r="BL120" s="55">
        <f t="shared" si="107"/>
        <v>260015.47999999905</v>
      </c>
      <c r="BM120" s="55">
        <f t="shared" si="107"/>
        <v>4609793.1499999873</v>
      </c>
      <c r="BN120" s="55">
        <f t="shared" si="107"/>
        <v>2256764.9199999878</v>
      </c>
      <c r="BO120" s="55">
        <f t="shared" si="107"/>
        <v>-1327807.0399999931</v>
      </c>
      <c r="BP120" s="55">
        <f t="shared" si="107"/>
        <v>9777294.1700000167</v>
      </c>
      <c r="BQ120" s="55">
        <f t="shared" si="107"/>
        <v>-4838895.9599999962</v>
      </c>
      <c r="BR120" s="99">
        <f t="shared" si="107"/>
        <v>1588791.8900000192</v>
      </c>
      <c r="BS120" s="299"/>
    </row>
    <row r="121" spans="1:71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71">O122-C122</f>
        <v>0</v>
      </c>
      <c r="BJ122" s="42">
        <f t="shared" si="171"/>
        <v>0</v>
      </c>
      <c r="BK122" s="42">
        <f t="shared" si="171"/>
        <v>0</v>
      </c>
      <c r="BL122" s="42">
        <f t="shared" si="171"/>
        <v>0</v>
      </c>
      <c r="BM122" s="42">
        <f t="shared" si="171"/>
        <v>0</v>
      </c>
      <c r="BN122" s="42">
        <f t="shared" si="171"/>
        <v>0</v>
      </c>
      <c r="BO122" s="42">
        <f t="shared" si="171"/>
        <v>0</v>
      </c>
      <c r="BP122" s="42">
        <f t="shared" si="171"/>
        <v>0</v>
      </c>
      <c r="BQ122" s="42">
        <f t="shared" si="171"/>
        <v>0</v>
      </c>
      <c r="BR122" s="109">
        <f t="shared" si="171"/>
        <v>0</v>
      </c>
      <c r="BS122" s="303"/>
    </row>
    <row r="123" spans="1:71" x14ac:dyDescent="0.3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>
        <v>7343</v>
      </c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71"/>
        <v>66</v>
      </c>
      <c r="BJ123" s="42">
        <f t="shared" si="171"/>
        <v>-822</v>
      </c>
      <c r="BK123" s="42">
        <f t="shared" si="171"/>
        <v>-1506</v>
      </c>
      <c r="BL123" s="42">
        <f t="shared" si="171"/>
        <v>-1505</v>
      </c>
      <c r="BM123" s="42">
        <f t="shared" si="171"/>
        <v>-1216</v>
      </c>
      <c r="BN123" s="42">
        <f t="shared" si="171"/>
        <v>-888</v>
      </c>
      <c r="BO123" s="42">
        <f t="shared" si="171"/>
        <v>-724</v>
      </c>
      <c r="BP123" s="42">
        <f t="shared" si="171"/>
        <v>-542</v>
      </c>
      <c r="BQ123" s="42">
        <f t="shared" si="171"/>
        <v>-227</v>
      </c>
      <c r="BR123" s="109">
        <f t="shared" si="171"/>
        <v>-141</v>
      </c>
      <c r="BS123" s="303"/>
    </row>
    <row r="124" spans="1:71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71"/>
        <v>0</v>
      </c>
      <c r="BJ124" s="42">
        <f t="shared" si="171"/>
        <v>0</v>
      </c>
      <c r="BK124" s="42">
        <f t="shared" si="171"/>
        <v>0</v>
      </c>
      <c r="BL124" s="42">
        <f t="shared" si="171"/>
        <v>0</v>
      </c>
      <c r="BM124" s="42">
        <f t="shared" si="171"/>
        <v>0</v>
      </c>
      <c r="BN124" s="42">
        <f t="shared" si="171"/>
        <v>0</v>
      </c>
      <c r="BO124" s="42">
        <f t="shared" si="171"/>
        <v>0</v>
      </c>
      <c r="BP124" s="42">
        <f t="shared" si="171"/>
        <v>0</v>
      </c>
      <c r="BQ124" s="42">
        <f t="shared" si="171"/>
        <v>0</v>
      </c>
      <c r="BR124" s="109">
        <f t="shared" si="171"/>
        <v>0</v>
      </c>
      <c r="BS124" s="303"/>
    </row>
    <row r="125" spans="1:71" x14ac:dyDescent="0.3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71"/>
        <v>0</v>
      </c>
      <c r="BJ125" s="42">
        <f t="shared" si="171"/>
        <v>0</v>
      </c>
      <c r="BK125" s="42">
        <f t="shared" si="171"/>
        <v>0</v>
      </c>
      <c r="BL125" s="42">
        <f t="shared" si="171"/>
        <v>0</v>
      </c>
      <c r="BM125" s="42">
        <f t="shared" si="171"/>
        <v>0</v>
      </c>
      <c r="BN125" s="42">
        <f t="shared" si="171"/>
        <v>0</v>
      </c>
      <c r="BO125" s="42">
        <f t="shared" si="171"/>
        <v>0</v>
      </c>
      <c r="BP125" s="42">
        <f t="shared" si="171"/>
        <v>0</v>
      </c>
      <c r="BQ125" s="42">
        <f t="shared" si="171"/>
        <v>0</v>
      </c>
      <c r="BR125" s="109">
        <f t="shared" si="171"/>
        <v>0</v>
      </c>
      <c r="BS125" s="303"/>
    </row>
    <row r="126" spans="1:71" x14ac:dyDescent="0.3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71"/>
        <v>0</v>
      </c>
      <c r="BJ126" s="42">
        <f t="shared" si="171"/>
        <v>0</v>
      </c>
      <c r="BK126" s="42">
        <f t="shared" si="171"/>
        <v>0</v>
      </c>
      <c r="BL126" s="42">
        <f t="shared" si="171"/>
        <v>0</v>
      </c>
      <c r="BM126" s="42">
        <f t="shared" si="171"/>
        <v>0</v>
      </c>
      <c r="BN126" s="42">
        <f t="shared" si="171"/>
        <v>0</v>
      </c>
      <c r="BO126" s="42">
        <f t="shared" si="171"/>
        <v>0</v>
      </c>
      <c r="BP126" s="42">
        <f t="shared" si="171"/>
        <v>0</v>
      </c>
      <c r="BQ126" s="42">
        <f t="shared" si="171"/>
        <v>0</v>
      </c>
      <c r="BR126" s="109">
        <f t="shared" si="171"/>
        <v>0</v>
      </c>
      <c r="BS126" s="303"/>
    </row>
    <row r="127" spans="1:71" ht="15" thickBot="1" x14ac:dyDescent="0.4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72">SUM(U123:U126)</f>
        <v>2245</v>
      </c>
      <c r="V127" s="260">
        <f t="shared" si="172"/>
        <v>2255</v>
      </c>
      <c r="W127" s="260">
        <f t="shared" si="172"/>
        <v>2188</v>
      </c>
      <c r="X127" s="109">
        <f t="shared" si="172"/>
        <v>2001</v>
      </c>
      <c r="Y127" s="260">
        <f t="shared" si="172"/>
        <v>1965</v>
      </c>
      <c r="Z127" s="260">
        <f t="shared" si="172"/>
        <v>1990</v>
      </c>
      <c r="AA127" s="260">
        <f t="shared" si="172"/>
        <v>2296</v>
      </c>
      <c r="AB127" s="260">
        <f t="shared" si="172"/>
        <v>2389</v>
      </c>
      <c r="AC127" s="260">
        <f t="shared" si="172"/>
        <v>2607</v>
      </c>
      <c r="AD127" s="260">
        <f t="shared" si="172"/>
        <v>3962</v>
      </c>
      <c r="AE127" s="260">
        <f t="shared" si="172"/>
        <v>4232</v>
      </c>
      <c r="AF127" s="260">
        <f t="shared" si="172"/>
        <v>5350</v>
      </c>
      <c r="AG127" s="260">
        <f t="shared" si="172"/>
        <v>5356</v>
      </c>
      <c r="AH127" s="260">
        <f t="shared" si="172"/>
        <v>5269</v>
      </c>
      <c r="AI127" s="260">
        <f t="shared" si="172"/>
        <v>4950</v>
      </c>
      <c r="AJ127" s="260">
        <f t="shared" si="172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>
        <v>7343</v>
      </c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71"/>
        <v>66</v>
      </c>
      <c r="BJ127" s="42">
        <f t="shared" si="171"/>
        <v>-822</v>
      </c>
      <c r="BK127" s="42">
        <f t="shared" si="171"/>
        <v>-1506</v>
      </c>
      <c r="BL127" s="42">
        <f t="shared" si="171"/>
        <v>-1505</v>
      </c>
      <c r="BM127" s="42">
        <f t="shared" si="171"/>
        <v>-1216</v>
      </c>
      <c r="BN127" s="42">
        <f t="shared" si="171"/>
        <v>-888</v>
      </c>
      <c r="BO127" s="42">
        <f t="shared" si="171"/>
        <v>-724</v>
      </c>
      <c r="BP127" s="42">
        <f t="shared" si="171"/>
        <v>-542</v>
      </c>
      <c r="BQ127" s="42">
        <f t="shared" si="171"/>
        <v>-227</v>
      </c>
      <c r="BR127" s="109">
        <f t="shared" si="171"/>
        <v>-141</v>
      </c>
      <c r="BS127" s="303"/>
    </row>
    <row r="128" spans="1:71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3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235</v>
      </c>
      <c r="AY129" s="260">
        <v>253</v>
      </c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73">O129-C129</f>
        <v>-167</v>
      </c>
      <c r="BJ129" s="42">
        <f t="shared" si="173"/>
        <v>-686</v>
      </c>
      <c r="BK129" s="42">
        <f t="shared" si="173"/>
        <v>-1618</v>
      </c>
      <c r="BL129" s="42">
        <f t="shared" si="173"/>
        <v>-872</v>
      </c>
      <c r="BM129" s="42">
        <f t="shared" si="173"/>
        <v>-706</v>
      </c>
      <c r="BN129" s="42">
        <f t="shared" si="173"/>
        <v>-917</v>
      </c>
      <c r="BO129" s="42">
        <f t="shared" si="173"/>
        <v>-1125</v>
      </c>
      <c r="BP129" s="42">
        <f t="shared" si="173"/>
        <v>-1191</v>
      </c>
      <c r="BQ129" s="42">
        <f t="shared" si="173"/>
        <v>-444</v>
      </c>
      <c r="BR129" s="109">
        <f t="shared" si="173"/>
        <v>-349</v>
      </c>
      <c r="BS129" s="303"/>
    </row>
    <row r="130" spans="1:71" x14ac:dyDescent="0.3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73"/>
        <v>-32</v>
      </c>
      <c r="BJ130" s="42">
        <f t="shared" si="173"/>
        <v>-315</v>
      </c>
      <c r="BK130" s="42">
        <f t="shared" si="173"/>
        <v>-830</v>
      </c>
      <c r="BL130" s="42">
        <f t="shared" si="173"/>
        <v>-293</v>
      </c>
      <c r="BM130" s="42">
        <f t="shared" si="173"/>
        <v>-310</v>
      </c>
      <c r="BN130" s="42">
        <f t="shared" si="173"/>
        <v>-407</v>
      </c>
      <c r="BO130" s="42">
        <f t="shared" si="173"/>
        <v>-478</v>
      </c>
      <c r="BP130" s="42">
        <f t="shared" si="173"/>
        <v>-550</v>
      </c>
      <c r="BQ130" s="42">
        <f t="shared" si="173"/>
        <v>-128</v>
      </c>
      <c r="BR130" s="109">
        <f t="shared" si="173"/>
        <v>0</v>
      </c>
      <c r="BS130" s="303"/>
    </row>
    <row r="131" spans="1:71" x14ac:dyDescent="0.3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12</v>
      </c>
      <c r="AY131" s="260">
        <v>20</v>
      </c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73"/>
        <v>-10</v>
      </c>
      <c r="BJ131" s="42">
        <f t="shared" si="173"/>
        <v>-16</v>
      </c>
      <c r="BK131" s="42">
        <f t="shared" si="173"/>
        <v>-7</v>
      </c>
      <c r="BL131" s="42">
        <f t="shared" si="173"/>
        <v>-7</v>
      </c>
      <c r="BM131" s="42">
        <f t="shared" si="173"/>
        <v>-10</v>
      </c>
      <c r="BN131" s="42">
        <f t="shared" si="173"/>
        <v>-16</v>
      </c>
      <c r="BO131" s="42">
        <f t="shared" si="173"/>
        <v>-6</v>
      </c>
      <c r="BP131" s="42">
        <f t="shared" si="173"/>
        <v>-14</v>
      </c>
      <c r="BQ131" s="42">
        <f t="shared" si="173"/>
        <v>24</v>
      </c>
      <c r="BR131" s="109">
        <f t="shared" si="173"/>
        <v>-2</v>
      </c>
      <c r="BS131" s="303"/>
    </row>
    <row r="132" spans="1:71" x14ac:dyDescent="0.3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73"/>
        <v>0</v>
      </c>
      <c r="BJ132" s="42">
        <f t="shared" si="173"/>
        <v>0</v>
      </c>
      <c r="BK132" s="42">
        <f t="shared" si="173"/>
        <v>0</v>
      </c>
      <c r="BL132" s="42">
        <f t="shared" si="173"/>
        <v>0</v>
      </c>
      <c r="BM132" s="42">
        <f t="shared" si="173"/>
        <v>0</v>
      </c>
      <c r="BN132" s="42">
        <f t="shared" si="173"/>
        <v>0</v>
      </c>
      <c r="BO132" s="42">
        <f t="shared" si="173"/>
        <v>0</v>
      </c>
      <c r="BP132" s="42">
        <f t="shared" si="173"/>
        <v>0</v>
      </c>
      <c r="BQ132" s="42">
        <f t="shared" si="173"/>
        <v>0</v>
      </c>
      <c r="BR132" s="109">
        <f t="shared" si="173"/>
        <v>0</v>
      </c>
      <c r="BS132" s="303"/>
    </row>
    <row r="133" spans="1:71" x14ac:dyDescent="0.3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73"/>
        <v>0</v>
      </c>
      <c r="BJ133" s="42">
        <f t="shared" si="173"/>
        <v>0</v>
      </c>
      <c r="BK133" s="42">
        <f t="shared" si="173"/>
        <v>0</v>
      </c>
      <c r="BL133" s="42">
        <f t="shared" si="173"/>
        <v>0</v>
      </c>
      <c r="BM133" s="42">
        <f t="shared" si="173"/>
        <v>0</v>
      </c>
      <c r="BN133" s="42">
        <f t="shared" si="173"/>
        <v>0</v>
      </c>
      <c r="BO133" s="42">
        <f t="shared" si="173"/>
        <v>0</v>
      </c>
      <c r="BP133" s="42">
        <f t="shared" si="173"/>
        <v>0</v>
      </c>
      <c r="BQ133" s="42">
        <f t="shared" si="173"/>
        <v>0</v>
      </c>
      <c r="BR133" s="109">
        <f t="shared" si="173"/>
        <v>0</v>
      </c>
      <c r="BS133" s="303"/>
    </row>
    <row r="134" spans="1:71" ht="15" thickBot="1" x14ac:dyDescent="0.4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74">SUM(Y129:Y131)</f>
        <v>36</v>
      </c>
      <c r="Z134" s="260">
        <f t="shared" si="174"/>
        <v>30</v>
      </c>
      <c r="AA134" s="260">
        <f t="shared" si="174"/>
        <v>14</v>
      </c>
      <c r="AB134" s="260">
        <f t="shared" si="174"/>
        <v>27</v>
      </c>
      <c r="AC134" s="260">
        <f t="shared" si="174"/>
        <v>7</v>
      </c>
      <c r="AD134" s="260">
        <f t="shared" si="174"/>
        <v>16</v>
      </c>
      <c r="AE134" s="260">
        <f t="shared" si="174"/>
        <v>287</v>
      </c>
      <c r="AF134" s="260">
        <f t="shared" si="174"/>
        <v>651</v>
      </c>
      <c r="AG134" s="260">
        <f t="shared" si="174"/>
        <v>1862</v>
      </c>
      <c r="AH134" s="260">
        <f t="shared" si="174"/>
        <v>797</v>
      </c>
      <c r="AI134" s="260">
        <f t="shared" si="174"/>
        <v>515</v>
      </c>
      <c r="AJ134" s="260">
        <f t="shared" si="174"/>
        <v>321</v>
      </c>
      <c r="AK134" s="441">
        <f t="shared" si="174"/>
        <v>422</v>
      </c>
      <c r="AL134" s="260">
        <f t="shared" si="174"/>
        <v>482</v>
      </c>
      <c r="AM134" s="260">
        <f t="shared" si="174"/>
        <v>394</v>
      </c>
      <c r="AN134" s="260">
        <f t="shared" si="174"/>
        <v>497</v>
      </c>
      <c r="AO134" s="260">
        <f t="shared" si="174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247</v>
      </c>
      <c r="AY134" s="260">
        <v>273</v>
      </c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73"/>
        <v>-209</v>
      </c>
      <c r="BJ134" s="42">
        <f t="shared" si="173"/>
        <v>-1017</v>
      </c>
      <c r="BK134" s="42">
        <f t="shared" si="173"/>
        <v>-2455</v>
      </c>
      <c r="BL134" s="42">
        <f t="shared" si="173"/>
        <v>-1172</v>
      </c>
      <c r="BM134" s="42">
        <f t="shared" si="173"/>
        <v>-1026</v>
      </c>
      <c r="BN134" s="42">
        <f t="shared" si="173"/>
        <v>-1340</v>
      </c>
      <c r="BO134" s="42">
        <f t="shared" si="173"/>
        <v>-1609</v>
      </c>
      <c r="BP134" s="42">
        <f t="shared" si="173"/>
        <v>-1755</v>
      </c>
      <c r="BQ134" s="42">
        <f t="shared" si="173"/>
        <v>-548</v>
      </c>
      <c r="BR134" s="109">
        <f t="shared" si="173"/>
        <v>-351</v>
      </c>
      <c r="BS134" s="303"/>
    </row>
    <row r="135" spans="1:71" x14ac:dyDescent="0.3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3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>
        <v>4694</v>
      </c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75">O136-C136</f>
        <v>-1125</v>
      </c>
      <c r="BJ136" s="42">
        <f t="shared" si="175"/>
        <v>-4521</v>
      </c>
      <c r="BK136" s="42">
        <f t="shared" si="175"/>
        <v>-6258</v>
      </c>
      <c r="BL136" s="42">
        <f t="shared" si="175"/>
        <v>-5066</v>
      </c>
      <c r="BM136" s="42">
        <f t="shared" si="175"/>
        <v>-4865</v>
      </c>
      <c r="BN136" s="42">
        <f t="shared" si="175"/>
        <v>-4508</v>
      </c>
      <c r="BO136" s="42">
        <f t="shared" si="175"/>
        <v>-4819</v>
      </c>
      <c r="BP136" s="42">
        <f t="shared" si="175"/>
        <v>-5487</v>
      </c>
      <c r="BQ136" s="42">
        <f t="shared" si="175"/>
        <v>-2573</v>
      </c>
      <c r="BR136" s="109">
        <f t="shared" si="175"/>
        <v>-1089</v>
      </c>
      <c r="BS136" s="303"/>
    </row>
    <row r="137" spans="1:71" x14ac:dyDescent="0.3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>
        <v>1340</v>
      </c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75"/>
        <v>-357</v>
      </c>
      <c r="BJ137" s="42">
        <f t="shared" si="175"/>
        <v>-928</v>
      </c>
      <c r="BK137" s="42">
        <f t="shared" si="175"/>
        <v>-1858</v>
      </c>
      <c r="BL137" s="42">
        <f t="shared" si="175"/>
        <v>-1479</v>
      </c>
      <c r="BM137" s="42">
        <f t="shared" si="175"/>
        <v>-1379</v>
      </c>
      <c r="BN137" s="42">
        <f t="shared" si="175"/>
        <v>-1303</v>
      </c>
      <c r="BO137" s="42">
        <f t="shared" si="175"/>
        <v>-1381</v>
      </c>
      <c r="BP137" s="42">
        <f t="shared" si="175"/>
        <v>-1621</v>
      </c>
      <c r="BQ137" s="42">
        <f t="shared" si="175"/>
        <v>-780</v>
      </c>
      <c r="BR137" s="109">
        <f t="shared" si="175"/>
        <v>-199</v>
      </c>
      <c r="BS137" s="303"/>
    </row>
    <row r="138" spans="1:71" x14ac:dyDescent="0.3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>
        <v>159</v>
      </c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75"/>
        <v>-196</v>
      </c>
      <c r="BJ138" s="42">
        <f t="shared" si="175"/>
        <v>-266</v>
      </c>
      <c r="BK138" s="42">
        <f t="shared" si="175"/>
        <v>-259</v>
      </c>
      <c r="BL138" s="42">
        <f t="shared" si="175"/>
        <v>-247</v>
      </c>
      <c r="BM138" s="42">
        <f t="shared" si="175"/>
        <v>-318</v>
      </c>
      <c r="BN138" s="42">
        <f t="shared" si="175"/>
        <v>-266</v>
      </c>
      <c r="BO138" s="42">
        <f t="shared" si="175"/>
        <v>-155</v>
      </c>
      <c r="BP138" s="42">
        <f t="shared" si="175"/>
        <v>-166</v>
      </c>
      <c r="BQ138" s="42">
        <f t="shared" si="175"/>
        <v>-13</v>
      </c>
      <c r="BR138" s="109">
        <f t="shared" si="175"/>
        <v>-45</v>
      </c>
      <c r="BS138" s="303"/>
    </row>
    <row r="139" spans="1:71" x14ac:dyDescent="0.3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>
        <v>5</v>
      </c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75"/>
        <v>-10</v>
      </c>
      <c r="BJ139" s="42">
        <f t="shared" si="175"/>
        <v>-11</v>
      </c>
      <c r="BK139" s="42">
        <f t="shared" si="175"/>
        <v>-13</v>
      </c>
      <c r="BL139" s="42">
        <f t="shared" si="175"/>
        <v>-12</v>
      </c>
      <c r="BM139" s="42">
        <f t="shared" si="175"/>
        <v>-16</v>
      </c>
      <c r="BN139" s="42">
        <f t="shared" si="175"/>
        <v>-20</v>
      </c>
      <c r="BO139" s="42">
        <f t="shared" si="175"/>
        <v>-19</v>
      </c>
      <c r="BP139" s="42">
        <f t="shared" si="175"/>
        <v>-10</v>
      </c>
      <c r="BQ139" s="42">
        <f t="shared" si="175"/>
        <v>1</v>
      </c>
      <c r="BR139" s="109">
        <f t="shared" si="175"/>
        <v>-5</v>
      </c>
      <c r="BS139" s="303"/>
    </row>
    <row r="140" spans="1:71" ht="15" thickBot="1" x14ac:dyDescent="0.4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>
        <v>13</v>
      </c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75"/>
        <v>0</v>
      </c>
      <c r="BJ140" s="224">
        <f t="shared" si="175"/>
        <v>10</v>
      </c>
      <c r="BK140" s="224">
        <f t="shared" si="175"/>
        <v>9</v>
      </c>
      <c r="BL140" s="224">
        <f t="shared" si="175"/>
        <v>11</v>
      </c>
      <c r="BM140" s="224">
        <f t="shared" si="175"/>
        <v>11</v>
      </c>
      <c r="BN140" s="224">
        <f t="shared" si="175"/>
        <v>8</v>
      </c>
      <c r="BO140" s="224">
        <f t="shared" si="175"/>
        <v>10</v>
      </c>
      <c r="BP140" s="224">
        <f t="shared" si="175"/>
        <v>14</v>
      </c>
      <c r="BQ140" s="224">
        <f t="shared" si="175"/>
        <v>20</v>
      </c>
      <c r="BR140" s="317">
        <f t="shared" si="175"/>
        <v>19</v>
      </c>
      <c r="BS140" s="303"/>
    </row>
    <row r="141" spans="1:71" ht="15" thickBot="1" x14ac:dyDescent="0.4">
      <c r="A141" s="3"/>
      <c r="B141" s="29" t="s">
        <v>46</v>
      </c>
      <c r="C141" s="116">
        <f>SUM(C136:C140)</f>
        <v>5585</v>
      </c>
      <c r="D141" s="116">
        <f t="shared" ref="D141:P141" si="176">SUM(D136:D140)</f>
        <v>7121</v>
      </c>
      <c r="E141" s="116">
        <f t="shared" si="176"/>
        <v>9650</v>
      </c>
      <c r="F141" s="116">
        <f t="shared" si="176"/>
        <v>8177</v>
      </c>
      <c r="G141" s="116">
        <f t="shared" si="176"/>
        <v>7995</v>
      </c>
      <c r="H141" s="116">
        <f t="shared" si="176"/>
        <v>7879</v>
      </c>
      <c r="I141" s="116">
        <f t="shared" si="176"/>
        <v>8437</v>
      </c>
      <c r="J141" s="116">
        <f t="shared" si="176"/>
        <v>9492</v>
      </c>
      <c r="K141" s="116">
        <f t="shared" si="176"/>
        <v>5874</v>
      </c>
      <c r="L141" s="116">
        <f t="shared" si="176"/>
        <v>3373</v>
      </c>
      <c r="M141" s="116">
        <f t="shared" si="176"/>
        <v>2631</v>
      </c>
      <c r="N141" s="116">
        <f t="shared" si="176"/>
        <v>3953</v>
      </c>
      <c r="O141" s="226">
        <f t="shared" si="176"/>
        <v>3897</v>
      </c>
      <c r="P141" s="226">
        <f t="shared" si="176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77">SUM(V136:V140)</f>
        <v>2222</v>
      </c>
      <c r="W141" s="226">
        <f t="shared" si="177"/>
        <v>2529</v>
      </c>
      <c r="X141" s="227">
        <f t="shared" si="177"/>
        <v>2054</v>
      </c>
      <c r="Y141" s="227">
        <f t="shared" si="177"/>
        <v>1949</v>
      </c>
      <c r="Z141" s="227">
        <f t="shared" si="177"/>
        <v>1934</v>
      </c>
      <c r="AA141" s="227">
        <f t="shared" si="177"/>
        <v>2002</v>
      </c>
      <c r="AB141" s="227">
        <f t="shared" si="177"/>
        <v>1958</v>
      </c>
      <c r="AC141" s="227">
        <f t="shared" si="177"/>
        <v>2276</v>
      </c>
      <c r="AD141" s="227">
        <f t="shared" si="177"/>
        <v>3572</v>
      </c>
      <c r="AE141" s="281">
        <f t="shared" si="177"/>
        <v>3908</v>
      </c>
      <c r="AF141" s="281">
        <f t="shared" si="177"/>
        <v>4955</v>
      </c>
      <c r="AG141" s="281">
        <f t="shared" si="177"/>
        <v>6935</v>
      </c>
      <c r="AH141" s="281">
        <f t="shared" si="177"/>
        <v>7396</v>
      </c>
      <c r="AI141" s="281">
        <f t="shared" si="177"/>
        <v>6936</v>
      </c>
      <c r="AJ141" s="226">
        <f t="shared" si="177"/>
        <v>6068</v>
      </c>
      <c r="AK141" s="226">
        <f t="shared" si="177"/>
        <v>5793</v>
      </c>
      <c r="AL141" s="226">
        <f t="shared" si="177"/>
        <v>5829</v>
      </c>
      <c r="AM141" s="226">
        <f t="shared" si="177"/>
        <v>5865</v>
      </c>
      <c r="AN141" s="226">
        <f t="shared" si="177"/>
        <v>5475</v>
      </c>
      <c r="AO141" s="226">
        <f t="shared" si="177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>
        <v>6211</v>
      </c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75"/>
        <v>-1688</v>
      </c>
      <c r="BJ141" s="282">
        <f t="shared" si="175"/>
        <v>-5716</v>
      </c>
      <c r="BK141" s="282">
        <f t="shared" si="175"/>
        <v>-8379</v>
      </c>
      <c r="BL141" s="282">
        <f t="shared" si="175"/>
        <v>-6793</v>
      </c>
      <c r="BM141" s="282">
        <f t="shared" si="175"/>
        <v>-6567</v>
      </c>
      <c r="BN141" s="282">
        <f t="shared" si="175"/>
        <v>-6089</v>
      </c>
      <c r="BO141" s="282">
        <f t="shared" si="175"/>
        <v>-6364</v>
      </c>
      <c r="BP141" s="282">
        <f t="shared" si="175"/>
        <v>-7270</v>
      </c>
      <c r="BQ141" s="282">
        <f t="shared" si="175"/>
        <v>-3345</v>
      </c>
      <c r="BR141" s="283">
        <f t="shared" si="175"/>
        <v>-1319</v>
      </c>
      <c r="BS141" s="332"/>
    </row>
    <row r="142" spans="1:7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>
        <v>206</v>
      </c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78">O143-C143</f>
        <v>0</v>
      </c>
      <c r="BJ143" s="42">
        <f t="shared" si="178"/>
        <v>0</v>
      </c>
      <c r="BK143" s="42">
        <f t="shared" si="178"/>
        <v>0</v>
      </c>
      <c r="BL143" s="42">
        <f t="shared" si="178"/>
        <v>0</v>
      </c>
      <c r="BM143" s="42">
        <f t="shared" si="178"/>
        <v>0</v>
      </c>
      <c r="BN143" s="42">
        <f t="shared" si="178"/>
        <v>0</v>
      </c>
      <c r="BO143" s="42">
        <f t="shared" si="178"/>
        <v>0</v>
      </c>
      <c r="BP143" s="42">
        <f t="shared" si="178"/>
        <v>0</v>
      </c>
      <c r="BQ143" s="42">
        <f t="shared" si="178"/>
        <v>0</v>
      </c>
      <c r="BR143" s="109">
        <f t="shared" si="178"/>
        <v>0</v>
      </c>
    </row>
    <row r="144" spans="1:71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>
        <v>7</v>
      </c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78"/>
        <v>0</v>
      </c>
      <c r="BJ144" s="42">
        <f t="shared" si="178"/>
        <v>0</v>
      </c>
      <c r="BK144" s="42">
        <f t="shared" si="178"/>
        <v>0</v>
      </c>
      <c r="BL144" s="42">
        <f t="shared" si="178"/>
        <v>0</v>
      </c>
      <c r="BM144" s="42">
        <f t="shared" si="178"/>
        <v>0</v>
      </c>
      <c r="BN144" s="42">
        <f t="shared" si="178"/>
        <v>0</v>
      </c>
      <c r="BO144" s="42">
        <f t="shared" si="178"/>
        <v>0</v>
      </c>
      <c r="BP144" s="42">
        <f t="shared" si="178"/>
        <v>0</v>
      </c>
      <c r="BQ144" s="42">
        <f t="shared" si="178"/>
        <v>0</v>
      </c>
      <c r="BR144" s="109">
        <f t="shared" si="178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>
        <v>12</v>
      </c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78"/>
        <v>0</v>
      </c>
      <c r="BJ145" s="42">
        <f t="shared" si="178"/>
        <v>0</v>
      </c>
      <c r="BK145" s="42">
        <f t="shared" si="178"/>
        <v>0</v>
      </c>
      <c r="BL145" s="42">
        <f t="shared" si="178"/>
        <v>0</v>
      </c>
      <c r="BM145" s="42">
        <f t="shared" si="178"/>
        <v>0</v>
      </c>
      <c r="BN145" s="42">
        <f t="shared" si="178"/>
        <v>0</v>
      </c>
      <c r="BO145" s="42">
        <f t="shared" si="178"/>
        <v>0</v>
      </c>
      <c r="BP145" s="42">
        <f t="shared" si="178"/>
        <v>0</v>
      </c>
      <c r="BQ145" s="42">
        <f t="shared" si="178"/>
        <v>0</v>
      </c>
      <c r="BR145" s="109">
        <f t="shared" si="178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>
        <v>0</v>
      </c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78"/>
        <v>0</v>
      </c>
      <c r="BJ146" s="42">
        <f t="shared" si="178"/>
        <v>0</v>
      </c>
      <c r="BK146" s="42">
        <f t="shared" si="178"/>
        <v>0</v>
      </c>
      <c r="BL146" s="42">
        <f t="shared" si="178"/>
        <v>0</v>
      </c>
      <c r="BM146" s="42">
        <f t="shared" si="178"/>
        <v>0</v>
      </c>
      <c r="BN146" s="42">
        <f t="shared" si="178"/>
        <v>0</v>
      </c>
      <c r="BO146" s="42">
        <f t="shared" si="178"/>
        <v>0</v>
      </c>
      <c r="BP146" s="42">
        <f t="shared" si="178"/>
        <v>0</v>
      </c>
      <c r="BQ146" s="42">
        <f t="shared" si="178"/>
        <v>0</v>
      </c>
      <c r="BR146" s="109">
        <f t="shared" si="178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>
        <v>0</v>
      </c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78"/>
        <v>0</v>
      </c>
      <c r="BJ147" s="279">
        <f t="shared" si="178"/>
        <v>0</v>
      </c>
      <c r="BK147" s="279">
        <f t="shared" si="178"/>
        <v>0</v>
      </c>
      <c r="BL147" s="279">
        <f t="shared" si="178"/>
        <v>0</v>
      </c>
      <c r="BM147" s="279">
        <f t="shared" si="178"/>
        <v>0</v>
      </c>
      <c r="BN147" s="279">
        <f t="shared" si="178"/>
        <v>0</v>
      </c>
      <c r="BO147" s="279">
        <f t="shared" si="178"/>
        <v>0</v>
      </c>
      <c r="BP147" s="279">
        <f t="shared" si="178"/>
        <v>0</v>
      </c>
      <c r="BQ147" s="279">
        <f t="shared" si="178"/>
        <v>0</v>
      </c>
      <c r="BR147" s="280">
        <f t="shared" si="178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79">SUM(AF143:AF147)</f>
        <v>316</v>
      </c>
      <c r="AG148" s="315">
        <f t="shared" si="179"/>
        <v>1262</v>
      </c>
      <c r="AH148" s="315">
        <f t="shared" si="179"/>
        <v>677</v>
      </c>
      <c r="AI148" s="315">
        <f t="shared" si="179"/>
        <v>454</v>
      </c>
      <c r="AJ148" s="315">
        <f t="shared" si="179"/>
        <v>283</v>
      </c>
      <c r="AK148" s="315">
        <f t="shared" si="179"/>
        <v>349</v>
      </c>
      <c r="AL148" s="315">
        <f t="shared" si="179"/>
        <v>366</v>
      </c>
      <c r="AM148" s="315">
        <f t="shared" si="179"/>
        <v>303</v>
      </c>
      <c r="AN148" s="315">
        <f t="shared" si="179"/>
        <v>388</v>
      </c>
      <c r="AO148" s="315">
        <f t="shared" si="179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>
        <v>225</v>
      </c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78"/>
        <v>0</v>
      </c>
      <c r="BJ148" s="114">
        <f t="shared" si="178"/>
        <v>0</v>
      </c>
      <c r="BK148" s="114">
        <f t="shared" si="178"/>
        <v>0</v>
      </c>
      <c r="BL148" s="114">
        <f t="shared" si="178"/>
        <v>0</v>
      </c>
      <c r="BM148" s="114">
        <f t="shared" si="178"/>
        <v>0</v>
      </c>
      <c r="BN148" s="114">
        <f t="shared" si="178"/>
        <v>0</v>
      </c>
      <c r="BO148" s="114">
        <f t="shared" si="178"/>
        <v>0</v>
      </c>
      <c r="BP148" s="114">
        <f t="shared" si="178"/>
        <v>0</v>
      </c>
      <c r="BQ148" s="114">
        <f t="shared" si="178"/>
        <v>0</v>
      </c>
      <c r="BR148" s="115">
        <f t="shared" si="178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35">
      <c r="A150" s="3"/>
    </row>
    <row r="151" spans="1:70" x14ac:dyDescent="0.35">
      <c r="B151" s="1" t="s">
        <v>27</v>
      </c>
    </row>
    <row r="152" spans="1:70" x14ac:dyDescent="0.35">
      <c r="B152" s="12" t="s">
        <v>28</v>
      </c>
    </row>
    <row r="155" spans="1:70" x14ac:dyDescent="0.35">
      <c r="B155" s="26" t="s">
        <v>26</v>
      </c>
    </row>
    <row r="156" spans="1:70" x14ac:dyDescent="0.35">
      <c r="B156" t="s">
        <v>29</v>
      </c>
    </row>
    <row r="157" spans="1:70" x14ac:dyDescent="0.35">
      <c r="B157" t="s">
        <v>30</v>
      </c>
    </row>
    <row r="158" spans="1:70" x14ac:dyDescent="0.35">
      <c r="B158" t="s">
        <v>31</v>
      </c>
    </row>
    <row r="159" spans="1:70" x14ac:dyDescent="0.3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T42" activePane="bottomRight" state="frozen"/>
      <selection pane="topRight" activeCell="C1" sqref="C1"/>
      <selection pane="bottomLeft" activeCell="A9" sqref="A9"/>
      <selection pane="bottomRight" activeCell="AZ46" sqref="AZ46"/>
    </sheetView>
  </sheetViews>
  <sheetFormatPr defaultColWidth="9.26953125" defaultRowHeight="14.5" x14ac:dyDescent="0.35"/>
  <cols>
    <col min="1" max="1" width="3.81640625" bestFit="1" customWidth="1"/>
    <col min="2" max="2" width="49.453125" customWidth="1"/>
    <col min="3" max="3" width="16.453125" bestFit="1" customWidth="1"/>
    <col min="4" max="5" width="15.81640625" bestFit="1" customWidth="1"/>
    <col min="6" max="7" width="16.26953125" bestFit="1" customWidth="1"/>
    <col min="8" max="8" width="16.81640625" bestFit="1" customWidth="1"/>
    <col min="9" max="9" width="15.81640625" bestFit="1" customWidth="1"/>
    <col min="10" max="10" width="16.26953125" bestFit="1" customWidth="1"/>
    <col min="11" max="14" width="16.453125" bestFit="1" customWidth="1"/>
    <col min="15" max="15" width="15.7265625" bestFit="1" customWidth="1"/>
    <col min="16" max="16" width="16.26953125" bestFit="1" customWidth="1"/>
    <col min="17" max="17" width="16.453125" bestFit="1" customWidth="1"/>
    <col min="18" max="18" width="15.81640625" bestFit="1" customWidth="1"/>
    <col min="19" max="19" width="16.453125" bestFit="1" customWidth="1"/>
    <col min="20" max="20" width="16.26953125" bestFit="1" customWidth="1"/>
    <col min="21" max="21" width="15.81640625" bestFit="1" customWidth="1"/>
    <col min="22" max="23" width="15.81640625" customWidth="1"/>
    <col min="24" max="24" width="15.7265625" bestFit="1" customWidth="1"/>
    <col min="25" max="25" width="15.7265625" customWidth="1"/>
    <col min="26" max="26" width="16.453125" bestFit="1" customWidth="1"/>
    <col min="27" max="27" width="15.7265625" bestFit="1" customWidth="1"/>
    <col min="28" max="28" width="16.453125" bestFit="1" customWidth="1"/>
    <col min="29" max="48" width="16.453125" customWidth="1"/>
    <col min="49" max="49" width="15.453125" bestFit="1" customWidth="1"/>
    <col min="50" max="50" width="16.26953125" bestFit="1" customWidth="1"/>
    <col min="51" max="51" width="15.453125" bestFit="1" customWidth="1"/>
    <col min="52" max="60" width="14.81640625" customWidth="1"/>
    <col min="61" max="62" width="15" bestFit="1" customWidth="1"/>
    <col min="63" max="63" width="15.453125" bestFit="1" customWidth="1"/>
    <col min="64" max="65" width="14.81640625" bestFit="1" customWidth="1"/>
    <col min="66" max="67" width="14.453125" bestFit="1" customWidth="1"/>
    <col min="68" max="68" width="14.453125" customWidth="1"/>
    <col min="69" max="69" width="15" bestFit="1" customWidth="1"/>
    <col min="70" max="70" width="16.269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53" t="s">
        <v>19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  <c r="AQ1" s="554"/>
      <c r="AR1" s="554"/>
      <c r="AS1" s="554"/>
      <c r="AT1" s="554"/>
      <c r="AU1" s="554"/>
      <c r="AV1" s="554"/>
      <c r="AW1" s="554"/>
      <c r="AX1" s="554"/>
      <c r="AY1" s="554"/>
      <c r="AZ1" s="554"/>
      <c r="BA1" s="554"/>
      <c r="BB1" s="554"/>
      <c r="BC1" s="554"/>
      <c r="BD1" s="554"/>
      <c r="BE1" s="554"/>
      <c r="BF1" s="554"/>
      <c r="BG1" s="554"/>
      <c r="BH1" s="554"/>
      <c r="BI1" s="554"/>
      <c r="BJ1" s="554"/>
      <c r="BK1" s="30"/>
      <c r="BL1" s="30"/>
      <c r="BM1" s="30"/>
      <c r="BN1" s="30"/>
      <c r="BO1" s="30"/>
      <c r="BP1" s="30"/>
      <c r="BQ1" s="30"/>
      <c r="BR1" s="31"/>
    </row>
    <row r="2" spans="1:70" ht="27.65" customHeight="1" thickTop="1" thickBot="1" x14ac:dyDescent="0.4">
      <c r="B2" s="4" t="s">
        <v>0</v>
      </c>
      <c r="C2" s="555" t="s">
        <v>53</v>
      </c>
      <c r="D2" s="556"/>
      <c r="E2" s="556"/>
      <c r="F2" s="556"/>
      <c r="G2" s="556"/>
      <c r="H2" s="556"/>
      <c r="I2" s="55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55" t="s">
        <v>66</v>
      </c>
      <c r="D3" s="556"/>
      <c r="E3" s="556"/>
      <c r="F3" s="556"/>
      <c r="G3" s="556"/>
      <c r="H3" s="556"/>
      <c r="I3" s="55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7" t="s">
        <v>69</v>
      </c>
      <c r="D4" s="558"/>
      <c r="E4" s="558"/>
      <c r="F4" s="558"/>
      <c r="G4" s="558"/>
      <c r="H4" s="558"/>
      <c r="I4" s="55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559"/>
      <c r="D5" s="556"/>
      <c r="E5" s="556"/>
      <c r="F5" s="556"/>
      <c r="G5" s="556"/>
      <c r="H5" s="556"/>
      <c r="I5" s="55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" thickBot="1" x14ac:dyDescent="0.4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3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>
        <v>970683.65</v>
      </c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3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>
        <v>106468.23000000001</v>
      </c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3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>
        <v>162622.78000000006</v>
      </c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3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>
        <v>4439.8599999999997</v>
      </c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3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>
        <v>12334.57</v>
      </c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" thickBot="1" x14ac:dyDescent="0.4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>
        <v>1256549.0900000003</v>
      </c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3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>
        <v>144012</v>
      </c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3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>
        <v>41939</v>
      </c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3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>
        <v>25895</v>
      </c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3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>
        <v>0</v>
      </c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3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>
        <v>0</v>
      </c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3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>
        <v>211846</v>
      </c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3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>
        <v>61395</v>
      </c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3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>
        <v>7046</v>
      </c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3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>
        <v>12066</v>
      </c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3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>
        <v>0</v>
      </c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3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>
        <v>0</v>
      </c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3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>
        <v>80507</v>
      </c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3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>
        <v>24468</v>
      </c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3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>
        <v>4782</v>
      </c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3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>
        <v>3996</v>
      </c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3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>
        <v>0</v>
      </c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3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>
        <v>0</v>
      </c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3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>
        <v>33246</v>
      </c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3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>
        <v>58149</v>
      </c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3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>
        <v>30111</v>
      </c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3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>
        <v>9833</v>
      </c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3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>
        <v>0</v>
      </c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3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>
        <v>0</v>
      </c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" thickBot="1" x14ac:dyDescent="0.4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>
        <v>98093</v>
      </c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3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542"/>
      <c r="AW44" s="543"/>
      <c r="AX44" s="544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2">
        <v>14955155</v>
      </c>
      <c r="AW45" s="545">
        <v>19097426</v>
      </c>
      <c r="AX45" s="546">
        <v>24644520</v>
      </c>
      <c r="AY45" s="196">
        <v>24012751</v>
      </c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3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2">
        <v>3799447</v>
      </c>
      <c r="AW46" s="545">
        <v>4808454</v>
      </c>
      <c r="AX46" s="546">
        <v>5913097</v>
      </c>
      <c r="AY46" s="196">
        <v>5681258</v>
      </c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3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2">
        <v>14020885</v>
      </c>
      <c r="AW47" s="545">
        <v>17774654</v>
      </c>
      <c r="AX47" s="546">
        <v>22822162</v>
      </c>
      <c r="AY47" s="196">
        <v>20821340</v>
      </c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3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2" t="s">
        <v>70</v>
      </c>
      <c r="AW48" s="545" t="s">
        <v>70</v>
      </c>
      <c r="AX48" s="546" t="s">
        <v>70</v>
      </c>
      <c r="AY48" s="196" t="s">
        <v>70</v>
      </c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3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2" t="s">
        <v>70</v>
      </c>
      <c r="AW49" s="545" t="s">
        <v>70</v>
      </c>
      <c r="AX49" s="546" t="s">
        <v>70</v>
      </c>
      <c r="AY49" s="196" t="s">
        <v>70</v>
      </c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3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7">
        <v>32775487</v>
      </c>
      <c r="AW50" s="545">
        <v>41680533</v>
      </c>
      <c r="AX50" s="546">
        <v>53379778</v>
      </c>
      <c r="AY50" s="196">
        <v>50515349</v>
      </c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3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7"/>
      <c r="AW51" s="545"/>
      <c r="AX51" s="54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2">
        <v>7682216</v>
      </c>
      <c r="AW52" s="545">
        <v>8092110</v>
      </c>
      <c r="AX52" s="546">
        <v>10124289</v>
      </c>
      <c r="AY52" s="196">
        <v>11671584</v>
      </c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3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2">
        <v>3156466</v>
      </c>
      <c r="AW53" s="545">
        <v>3162723</v>
      </c>
      <c r="AX53" s="546">
        <v>3996035</v>
      </c>
      <c r="AY53" s="196">
        <v>4891277</v>
      </c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3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2">
        <v>6029533</v>
      </c>
      <c r="AW54" s="545">
        <v>5729665</v>
      </c>
      <c r="AX54" s="546">
        <v>6452515</v>
      </c>
      <c r="AY54" s="196">
        <v>7518469</v>
      </c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3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2" t="s">
        <v>70</v>
      </c>
      <c r="AW55" s="545" t="s">
        <v>70</v>
      </c>
      <c r="AX55" s="546" t="s">
        <v>70</v>
      </c>
      <c r="AY55" s="196" t="s">
        <v>70</v>
      </c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3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2" t="s">
        <v>70</v>
      </c>
      <c r="AW56" s="545" t="s">
        <v>70</v>
      </c>
      <c r="AX56" s="546" t="s">
        <v>70</v>
      </c>
      <c r="AY56" s="196" t="s">
        <v>70</v>
      </c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3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7">
        <v>16868214</v>
      </c>
      <c r="AW57" s="545">
        <v>16984499</v>
      </c>
      <c r="AX57" s="546">
        <v>20572839</v>
      </c>
      <c r="AY57" s="196">
        <v>24081330</v>
      </c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3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7"/>
      <c r="AW58" s="545"/>
      <c r="AX58" s="54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2">
        <v>50904076</v>
      </c>
      <c r="AW59" s="545">
        <v>50225248</v>
      </c>
      <c r="AX59" s="546">
        <v>49855682</v>
      </c>
      <c r="AY59" s="196">
        <v>50510278</v>
      </c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3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2">
        <v>42311976</v>
      </c>
      <c r="AW60" s="545">
        <v>43078718</v>
      </c>
      <c r="AX60" s="546">
        <v>43963630</v>
      </c>
      <c r="AY60" s="196">
        <v>45391947</v>
      </c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3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2">
        <v>20421305</v>
      </c>
      <c r="AW61" s="545">
        <v>21208089</v>
      </c>
      <c r="AX61" s="546">
        <v>20706083</v>
      </c>
      <c r="AY61" s="196">
        <v>21292246</v>
      </c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3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2" t="s">
        <v>70</v>
      </c>
      <c r="AW62" s="548" t="s">
        <v>70</v>
      </c>
      <c r="AX62" s="549" t="s">
        <v>70</v>
      </c>
      <c r="AY62" s="196" t="s">
        <v>70</v>
      </c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3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2" t="s">
        <v>70</v>
      </c>
      <c r="AW63" s="548" t="s">
        <v>70</v>
      </c>
      <c r="AX63" s="549" t="s">
        <v>70</v>
      </c>
      <c r="AY63" s="196" t="s">
        <v>70</v>
      </c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3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v>110268205.28999998</v>
      </c>
      <c r="AV64" s="547">
        <v>113637357</v>
      </c>
      <c r="AW64" s="545">
        <v>114512056</v>
      </c>
      <c r="AX64" s="546">
        <v>114525395</v>
      </c>
      <c r="AY64" s="196">
        <v>117194471</v>
      </c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3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7"/>
      <c r="AW65" s="545"/>
      <c r="AX65" s="54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7">
        <v>73541446</v>
      </c>
      <c r="AW66" s="545">
        <v>77414784</v>
      </c>
      <c r="AX66" s="546">
        <v>84624491</v>
      </c>
      <c r="AY66" s="196">
        <v>86194613</v>
      </c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3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7">
        <v>49267889</v>
      </c>
      <c r="AW67" s="545">
        <v>51049895</v>
      </c>
      <c r="AX67" s="546">
        <v>53872761</v>
      </c>
      <c r="AY67" s="196">
        <v>55964482</v>
      </c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3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7">
        <v>40471723</v>
      </c>
      <c r="AW68" s="545">
        <v>44712409</v>
      </c>
      <c r="AX68" s="546">
        <v>49980760</v>
      </c>
      <c r="AY68" s="196">
        <v>49632055</v>
      </c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3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7" t="s">
        <v>70</v>
      </c>
      <c r="AW69" s="545" t="s">
        <v>70</v>
      </c>
      <c r="AX69" s="546" t="s">
        <v>70</v>
      </c>
      <c r="AY69" s="196" t="s">
        <v>70</v>
      </c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3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7" t="s">
        <v>70</v>
      </c>
      <c r="AW70" s="545" t="s">
        <v>70</v>
      </c>
      <c r="AX70" s="546" t="s">
        <v>70</v>
      </c>
      <c r="AY70" s="196" t="s">
        <v>70</v>
      </c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" thickBot="1" x14ac:dyDescent="0.4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50">
        <v>163281058</v>
      </c>
      <c r="AW71" s="551">
        <v>173177088</v>
      </c>
      <c r="AX71" s="552">
        <v>188478013</v>
      </c>
      <c r="AY71" s="203">
        <v>191791150</v>
      </c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3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>
        <v>473198289</v>
      </c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3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>
        <v>51767770</v>
      </c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3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>
        <v>321094008</v>
      </c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3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>
        <v>682318834</v>
      </c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3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>
        <v>6863155</v>
      </c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3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>
        <v>1535242056</v>
      </c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3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>
        <v>112409919.59999998</v>
      </c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3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>
        <v>3670319.17</v>
      </c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3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>
        <v>52424524.07</v>
      </c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3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>
        <v>63605064.920000009</v>
      </c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3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>
        <v>1093668.0399999998</v>
      </c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3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>
        <v>233203495.79999998</v>
      </c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3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3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>
        <v>60180954.960009493</v>
      </c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3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>
        <v>989970.25999999058</v>
      </c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3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>
        <v>59386912.339998931</v>
      </c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3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>
        <v>1281508.6199999999</v>
      </c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3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>
        <v>30747.760000000017</v>
      </c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3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>
        <v>121870093.94000842</v>
      </c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3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>
        <v>172590874.56000948</v>
      </c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3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>
        <v>4660289.4299999904</v>
      </c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3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>
        <v>111811436.40999892</v>
      </c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3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>
        <v>64886573.540000007</v>
      </c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3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>
        <v>1124415.7999999998</v>
      </c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" thickBot="1" x14ac:dyDescent="0.4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>
        <v>355073589.74000841</v>
      </c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3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>
        <v>197262760.08000001</v>
      </c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3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3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>
        <v>206634615.49000001</v>
      </c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3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3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>
        <v>588993.85</v>
      </c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3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>
        <v>404486369.42000008</v>
      </c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3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>
        <v>936998</v>
      </c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3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3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>
        <v>163335</v>
      </c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3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3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>
        <v>4504</v>
      </c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" thickBot="1" x14ac:dyDescent="0.4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>
        <v>1104837</v>
      </c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3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Y120" si="76">AU94-AU101</f>
        <v>-7814684.6299966276</v>
      </c>
      <c r="AV115" s="65">
        <f t="shared" si="76"/>
        <v>16054717.640002728</v>
      </c>
      <c r="AW115" s="492">
        <f t="shared" si="76"/>
        <v>17652667.040008247</v>
      </c>
      <c r="AX115" s="198">
        <f t="shared" si="76"/>
        <v>1842035.8400079012</v>
      </c>
      <c r="AY115" s="198">
        <f t="shared" si="76"/>
        <v>-24671885.519990534</v>
      </c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7">O115-C115</f>
        <v>-4263951.1800026447</v>
      </c>
      <c r="BJ115" s="60">
        <f t="shared" si="77"/>
        <v>24005853.07999815</v>
      </c>
      <c r="BK115" s="60">
        <f t="shared" si="77"/>
        <v>-12606547.290002584</v>
      </c>
      <c r="BL115" s="60">
        <f t="shared" si="77"/>
        <v>-2905304.7800009996</v>
      </c>
      <c r="BM115" s="60">
        <f t="shared" si="77"/>
        <v>2839417.9099992067</v>
      </c>
      <c r="BN115" s="60">
        <f t="shared" si="77"/>
        <v>19253482.299999624</v>
      </c>
      <c r="BO115" s="60">
        <f t="shared" si="77"/>
        <v>-5521494.6500004232</v>
      </c>
      <c r="BP115" s="60">
        <f t="shared" si="77"/>
        <v>7692362.4599988312</v>
      </c>
      <c r="BQ115" s="60">
        <f t="shared" si="77"/>
        <v>5074608.9199989587</v>
      </c>
      <c r="BR115" s="100">
        <f t="shared" si="77"/>
        <v>4928046.129998073</v>
      </c>
    </row>
    <row r="116" spans="1:70" x14ac:dyDescent="0.3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78">Q95-Q102</f>
        <v>3018758.8699999996</v>
      </c>
      <c r="R116" s="60">
        <f t="shared" si="78"/>
        <v>6306683.1599999927</v>
      </c>
      <c r="S116" s="223">
        <f t="shared" ref="S116:T120" si="79">S95-S102</f>
        <v>8220027.0300000049</v>
      </c>
      <c r="T116" s="223">
        <f t="shared" si="79"/>
        <v>9411977.9300000016</v>
      </c>
      <c r="U116" s="65">
        <f t="shared" ref="U116:V120" si="80">U95-U102</f>
        <v>7295238.999999987</v>
      </c>
      <c r="V116" s="65">
        <f t="shared" si="80"/>
        <v>5818277.2499999925</v>
      </c>
      <c r="W116" s="65">
        <f t="shared" ref="W116:AE116" si="81">W95-W102</f>
        <v>5875481.190000019</v>
      </c>
      <c r="X116" s="65">
        <f t="shared" si="81"/>
        <v>6940350.3899999931</v>
      </c>
      <c r="Y116" s="371">
        <f t="shared" si="81"/>
        <v>8002817.9600000102</v>
      </c>
      <c r="Z116" s="65">
        <f t="shared" si="81"/>
        <v>8087147.6000000304</v>
      </c>
      <c r="AA116" s="65">
        <f t="shared" si="81"/>
        <v>7503110.3699999768</v>
      </c>
      <c r="AB116" s="65">
        <f t="shared" si="81"/>
        <v>6854313.6600000793</v>
      </c>
      <c r="AC116" s="65">
        <f t="shared" si="81"/>
        <v>6299840.4800000489</v>
      </c>
      <c r="AD116" s="65">
        <f t="shared" si="81"/>
        <v>7347364.1799999494</v>
      </c>
      <c r="AE116" s="65">
        <f t="shared" si="81"/>
        <v>8748454.7399999481</v>
      </c>
      <c r="AF116" s="65">
        <f t="shared" ref="AF116:AG116" si="82">AF95-AF102</f>
        <v>8673012.9499999844</v>
      </c>
      <c r="AG116" s="65">
        <f t="shared" si="82"/>
        <v>9218294.8200000301</v>
      </c>
      <c r="AH116" s="65">
        <f t="shared" ref="AH116:AI116" si="83">AH95-AH102</f>
        <v>6502590.1600000095</v>
      </c>
      <c r="AI116" s="65">
        <f t="shared" si="83"/>
        <v>6813142.7200000118</v>
      </c>
      <c r="AJ116" s="65">
        <f t="shared" ref="AJ116:AK116" si="84">AJ95-AJ102</f>
        <v>7932699.8399999496</v>
      </c>
      <c r="AK116" s="371">
        <f t="shared" si="84"/>
        <v>9206947.9699999187</v>
      </c>
      <c r="AL116" s="65">
        <f t="shared" ref="AL116:AM116" si="85">AL95-AL102</f>
        <v>10434578.539999977</v>
      </c>
      <c r="AM116" s="65">
        <f t="shared" si="85"/>
        <v>8981585.2400000058</v>
      </c>
      <c r="AN116" s="65">
        <f t="shared" ref="AN116" si="86">AN95-AN102</f>
        <v>7770249.9999999944</v>
      </c>
      <c r="AO116" s="65">
        <f t="shared" ref="AO116:AP116" si="87">AO95-AO102</f>
        <v>7287667.7800000031</v>
      </c>
      <c r="AP116" s="65">
        <f t="shared" si="87"/>
        <v>8120209.1899999687</v>
      </c>
      <c r="AQ116" s="65">
        <f t="shared" ref="AQ116:AR116" si="88">AQ95-AQ102</f>
        <v>10190197.139999822</v>
      </c>
      <c r="AR116" s="65">
        <f t="shared" si="88"/>
        <v>13509148.129999839</v>
      </c>
      <c r="AS116" s="65">
        <f t="shared" ref="AS116:AT116" si="89">AS95-AS102</f>
        <v>4358921.7899999991</v>
      </c>
      <c r="AT116" s="65">
        <f t="shared" si="89"/>
        <v>3495716.060000001</v>
      </c>
      <c r="AU116" s="65">
        <f t="shared" ref="AU116" si="90">AU95-AU102</f>
        <v>7859455.3300000634</v>
      </c>
      <c r="AV116" s="65">
        <f t="shared" si="76"/>
        <v>5757728.3899999997</v>
      </c>
      <c r="AW116" s="492">
        <f t="shared" si="76"/>
        <v>11566534.979999885</v>
      </c>
      <c r="AX116" s="198">
        <f t="shared" si="76"/>
        <v>10702631.509999942</v>
      </c>
      <c r="AY116" s="198">
        <f t="shared" si="76"/>
        <v>4660289.4299999904</v>
      </c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7"/>
        <v>-956110.20999998134</v>
      </c>
      <c r="BJ116" s="60">
        <f t="shared" si="77"/>
        <v>304621.07999999542</v>
      </c>
      <c r="BK116" s="60">
        <f t="shared" si="77"/>
        <v>-2667917.0699999905</v>
      </c>
      <c r="BL116" s="60">
        <f t="shared" si="77"/>
        <v>846413.52000000142</v>
      </c>
      <c r="BM116" s="60">
        <f t="shared" si="77"/>
        <v>763345.35000001453</v>
      </c>
      <c r="BN116" s="60">
        <f t="shared" si="77"/>
        <v>1567511.8200000096</v>
      </c>
      <c r="BO116" s="60">
        <f t="shared" si="77"/>
        <v>814611.56999997515</v>
      </c>
      <c r="BP116" s="60">
        <f t="shared" si="77"/>
        <v>456011.26999999769</v>
      </c>
      <c r="BQ116" s="60">
        <f t="shared" si="77"/>
        <v>197353.42000003811</v>
      </c>
      <c r="BR116" s="100">
        <f t="shared" si="77"/>
        <v>222655.41999999806</v>
      </c>
    </row>
    <row r="117" spans="1:70" x14ac:dyDescent="0.3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79"/>
        <v>-67524641.959999919</v>
      </c>
      <c r="T117" s="60">
        <f t="shared" si="79"/>
        <v>-80848028.780000091</v>
      </c>
      <c r="U117" s="65">
        <f t="shared" si="80"/>
        <v>-100820639.83999988</v>
      </c>
      <c r="V117" s="65">
        <f t="shared" si="80"/>
        <v>-60177215.569999993</v>
      </c>
      <c r="W117" s="65">
        <f t="shared" ref="W117:AE117" si="91">W96-W103</f>
        <v>-72423012.899999887</v>
      </c>
      <c r="X117" s="65">
        <f t="shared" si="91"/>
        <v>-63892946.080000028</v>
      </c>
      <c r="Y117" s="371">
        <f t="shared" si="91"/>
        <v>-59868053.280000202</v>
      </c>
      <c r="Z117" s="65">
        <f t="shared" si="91"/>
        <v>-63421102.630000263</v>
      </c>
      <c r="AA117" s="65">
        <f t="shared" si="91"/>
        <v>-109697077.3600011</v>
      </c>
      <c r="AB117" s="65">
        <f t="shared" si="91"/>
        <v>-72881784.980000362</v>
      </c>
      <c r="AC117" s="65">
        <f t="shared" si="91"/>
        <v>-65573343.430000395</v>
      </c>
      <c r="AD117" s="65">
        <f t="shared" si="91"/>
        <v>-70825067.520000055</v>
      </c>
      <c r="AE117" s="65">
        <f t="shared" si="91"/>
        <v>-80787445.620000392</v>
      </c>
      <c r="AF117" s="65">
        <f t="shared" ref="AF117:AG117" si="92">AF96-AF103</f>
        <v>-107721276.76000081</v>
      </c>
      <c r="AG117" s="65">
        <f t="shared" si="92"/>
        <v>-89998706.39000015</v>
      </c>
      <c r="AH117" s="65">
        <f t="shared" ref="AH117:AI117" si="93">AH96-AH103</f>
        <v>-117582187.8000005</v>
      </c>
      <c r="AI117" s="65">
        <f t="shared" si="93"/>
        <v>-78944550.40000014</v>
      </c>
      <c r="AJ117" s="65">
        <f t="shared" ref="AJ117:AK117" si="94">AJ96-AJ103</f>
        <v>-97065657.670000419</v>
      </c>
      <c r="AK117" s="371">
        <f t="shared" si="94"/>
        <v>-62380380.780000687</v>
      </c>
      <c r="AL117" s="65">
        <f t="shared" ref="AL117:AM117" si="95">AL96-AL103</f>
        <v>-64069574.910000309</v>
      </c>
      <c r="AM117" s="65">
        <f t="shared" si="95"/>
        <v>-113506037.16000037</v>
      </c>
      <c r="AN117" s="65">
        <f t="shared" ref="AN117" si="96">AN96-AN103</f>
        <v>-98994838.850000262</v>
      </c>
      <c r="AO117" s="65">
        <f t="shared" ref="AO117:AP117" si="97">AO96-AO103</f>
        <v>-88406171.730000705</v>
      </c>
      <c r="AP117" s="65">
        <f t="shared" si="97"/>
        <v>-76446447.960001022</v>
      </c>
      <c r="AQ117" s="65">
        <f t="shared" ref="AQ117:AR117" si="98">AQ96-AQ103</f>
        <v>-70171139.98000139</v>
      </c>
      <c r="AR117" s="65">
        <f t="shared" si="98"/>
        <v>-116556610.69000113</v>
      </c>
      <c r="AS117" s="65">
        <f t="shared" ref="AS117:AT117" si="99">AS96-AS103</f>
        <v>-110883372.20000035</v>
      </c>
      <c r="AT117" s="65">
        <f t="shared" si="99"/>
        <v>-86364295.229999825</v>
      </c>
      <c r="AU117" s="65">
        <f t="shared" ref="AU117" si="100">AU96-AU103</f>
        <v>-90955825.800001293</v>
      </c>
      <c r="AV117" s="65">
        <f t="shared" si="76"/>
        <v>-66126943.860001475</v>
      </c>
      <c r="AW117" s="492">
        <f t="shared" si="76"/>
        <v>-74866305.220000178</v>
      </c>
      <c r="AX117" s="198">
        <f t="shared" si="76"/>
        <v>-73185912.570000201</v>
      </c>
      <c r="AY117" s="198">
        <f t="shared" si="76"/>
        <v>-94823179.080001086</v>
      </c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7"/>
        <v>21462922.799999908</v>
      </c>
      <c r="BJ117" s="60">
        <f t="shared" si="77"/>
        <v>13176349.929999918</v>
      </c>
      <c r="BK117" s="60">
        <f t="shared" si="77"/>
        <v>-5294767.1899999827</v>
      </c>
      <c r="BL117" s="60">
        <f t="shared" si="77"/>
        <v>-9448489.969999969</v>
      </c>
      <c r="BM117" s="60">
        <f t="shared" si="77"/>
        <v>13931668.27000016</v>
      </c>
      <c r="BN117" s="60">
        <f t="shared" si="77"/>
        <v>10160591.320000008</v>
      </c>
      <c r="BO117" s="60">
        <f t="shared" si="77"/>
        <v>-1871708.9899996966</v>
      </c>
      <c r="BP117" s="60">
        <f t="shared" si="77"/>
        <v>51472784.540000141</v>
      </c>
      <c r="BQ117" s="60">
        <f t="shared" si="77"/>
        <v>2428660.7200001329</v>
      </c>
      <c r="BR117" s="100">
        <f t="shared" si="77"/>
        <v>8692886.6700000167</v>
      </c>
    </row>
    <row r="118" spans="1:70" x14ac:dyDescent="0.3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78"/>
        <v>41437319.840000004</v>
      </c>
      <c r="R118" s="60">
        <f t="shared" si="78"/>
        <v>74184646.390000001</v>
      </c>
      <c r="S118" s="60">
        <f t="shared" si="79"/>
        <v>87905086.12000002</v>
      </c>
      <c r="T118" s="60">
        <f t="shared" si="79"/>
        <v>92360227.400000006</v>
      </c>
      <c r="U118" s="65">
        <f t="shared" si="80"/>
        <v>86444608.390000001</v>
      </c>
      <c r="V118" s="65">
        <f t="shared" si="80"/>
        <v>73327068.50999999</v>
      </c>
      <c r="W118" s="65">
        <f t="shared" ref="W118:AE118" si="101">W97-W104</f>
        <v>67636604.359999955</v>
      </c>
      <c r="X118" s="65">
        <f t="shared" si="101"/>
        <v>68471855.579999954</v>
      </c>
      <c r="Y118" s="371">
        <f t="shared" si="101"/>
        <v>69668686.690000027</v>
      </c>
      <c r="Z118" s="65">
        <f t="shared" si="101"/>
        <v>69339432.800000072</v>
      </c>
      <c r="AA118" s="65">
        <f t="shared" si="101"/>
        <v>70798228.429999977</v>
      </c>
      <c r="AB118" s="65">
        <f t="shared" si="101"/>
        <v>70115734.00000006</v>
      </c>
      <c r="AC118" s="65">
        <f t="shared" si="101"/>
        <v>70251301.639999956</v>
      </c>
      <c r="AD118" s="65">
        <f t="shared" si="101"/>
        <v>94185098.919999987</v>
      </c>
      <c r="AE118" s="65">
        <f t="shared" si="101"/>
        <v>103469982.69999996</v>
      </c>
      <c r="AF118" s="65">
        <f t="shared" ref="AF118:AG118" si="102">AF97-AF104</f>
        <v>101585966.88000005</v>
      </c>
      <c r="AG118" s="65">
        <f t="shared" si="102"/>
        <v>104654871.88000005</v>
      </c>
      <c r="AH118" s="65">
        <f t="shared" ref="AH118:AI118" si="103">AH97-AH104</f>
        <v>89006132.420000046</v>
      </c>
      <c r="AI118" s="65">
        <f t="shared" si="103"/>
        <v>78637822.459999993</v>
      </c>
      <c r="AJ118" s="65">
        <f t="shared" ref="AJ118:AK118" si="104">AJ97-AJ104</f>
        <v>78716623.099999964</v>
      </c>
      <c r="AK118" s="371">
        <f t="shared" si="104"/>
        <v>87629659.529999942</v>
      </c>
      <c r="AL118" s="65">
        <f t="shared" ref="AL118:AM118" si="105">AL97-AL104</f>
        <v>88132129.299999982</v>
      </c>
      <c r="AM118" s="65">
        <f t="shared" si="105"/>
        <v>83650791.099999994</v>
      </c>
      <c r="AN118" s="65">
        <f t="shared" ref="AN118" si="106">AN97-AN104</f>
        <v>78261680.310000047</v>
      </c>
      <c r="AO118" s="65">
        <f t="shared" ref="AO118:AP118" si="107">AO97-AO104</f>
        <v>77871665.399999931</v>
      </c>
      <c r="AP118" s="65">
        <f t="shared" si="107"/>
        <v>93765426.930000022</v>
      </c>
      <c r="AQ118" s="65">
        <f t="shared" ref="AQ118:AR118" si="108">AQ97-AQ104</f>
        <v>112536862.88000003</v>
      </c>
      <c r="AR118" s="65">
        <f t="shared" si="108"/>
        <v>118584648.86000001</v>
      </c>
      <c r="AS118" s="65">
        <f t="shared" ref="AS118:AT118" si="109">AS97-AS104</f>
        <v>82632013.329999998</v>
      </c>
      <c r="AT118" s="65">
        <f t="shared" si="109"/>
        <v>66856383.910000011</v>
      </c>
      <c r="AU118" s="65">
        <f t="shared" ref="AU118" si="110">AU97-AU104</f>
        <v>84966630.830000028</v>
      </c>
      <c r="AV118" s="65">
        <f t="shared" si="76"/>
        <v>64233033.240000002</v>
      </c>
      <c r="AW118" s="492">
        <f t="shared" si="76"/>
        <v>99284927.560000032</v>
      </c>
      <c r="AX118" s="198">
        <f t="shared" si="76"/>
        <v>95122562.259999946</v>
      </c>
      <c r="AY118" s="198">
        <f t="shared" si="76"/>
        <v>64886573.540000007</v>
      </c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7"/>
        <v>-6181582.4900000095</v>
      </c>
      <c r="BJ118" s="60">
        <f t="shared" si="77"/>
        <v>-9577650.530000031</v>
      </c>
      <c r="BK118" s="60">
        <f t="shared" si="77"/>
        <v>-29752907.659999996</v>
      </c>
      <c r="BL118" s="60">
        <f t="shared" si="77"/>
        <v>-7352586.6899999976</v>
      </c>
      <c r="BM118" s="60">
        <f t="shared" si="77"/>
        <v>-8016281.6699999869</v>
      </c>
      <c r="BN118" s="60">
        <f t="shared" si="77"/>
        <v>-6926896.3500000089</v>
      </c>
      <c r="BO118" s="60">
        <f t="shared" si="77"/>
        <v>-5499398.3900000006</v>
      </c>
      <c r="BP118" s="60">
        <f t="shared" si="77"/>
        <v>-6831236.4700000286</v>
      </c>
      <c r="BQ118" s="60">
        <f t="shared" si="77"/>
        <v>-4766986.7500000298</v>
      </c>
      <c r="BR118" s="100">
        <f t="shared" si="77"/>
        <v>-7709857.7200000584</v>
      </c>
    </row>
    <row r="119" spans="1:70" x14ac:dyDescent="0.3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78"/>
        <v>377001.74</v>
      </c>
      <c r="R119" s="60">
        <f t="shared" si="78"/>
        <v>548291.11999999988</v>
      </c>
      <c r="S119" s="60">
        <f t="shared" si="79"/>
        <v>565224.94000000006</v>
      </c>
      <c r="T119" s="60">
        <f t="shared" si="79"/>
        <v>629018.93000000017</v>
      </c>
      <c r="U119" s="65">
        <f t="shared" si="80"/>
        <v>644357.69000000006</v>
      </c>
      <c r="V119" s="65">
        <f t="shared" si="80"/>
        <v>731260.84999999986</v>
      </c>
      <c r="W119" s="65">
        <f t="shared" ref="W119:AE119" si="111">W98-W105</f>
        <v>790214.49</v>
      </c>
      <c r="X119" s="65">
        <f t="shared" si="111"/>
        <v>858795.58000000031</v>
      </c>
      <c r="Y119" s="371">
        <f t="shared" si="111"/>
        <v>873504.95000000065</v>
      </c>
      <c r="Z119" s="65">
        <f t="shared" si="111"/>
        <v>745762.04999999981</v>
      </c>
      <c r="AA119" s="65">
        <f t="shared" si="111"/>
        <v>646905.77000000025</v>
      </c>
      <c r="AB119" s="65">
        <f t="shared" si="111"/>
        <v>682529.58999999985</v>
      </c>
      <c r="AC119" s="65">
        <f t="shared" si="111"/>
        <v>664128.59000000008</v>
      </c>
      <c r="AD119" s="65">
        <f t="shared" si="111"/>
        <v>587875.43999999983</v>
      </c>
      <c r="AE119" s="65">
        <f t="shared" si="111"/>
        <v>637087.43000000017</v>
      </c>
      <c r="AF119" s="65">
        <f t="shared" ref="AF119:AG119" si="112">AF98-AF105</f>
        <v>673872.68</v>
      </c>
      <c r="AG119" s="65">
        <f t="shared" si="112"/>
        <v>761636.82999999949</v>
      </c>
      <c r="AH119" s="65">
        <f t="shared" ref="AH119:AI119" si="113">AH98-AH105</f>
        <v>831575.2899999998</v>
      </c>
      <c r="AI119" s="65">
        <f t="shared" si="113"/>
        <v>916157.2499999993</v>
      </c>
      <c r="AJ119" s="65">
        <f t="shared" ref="AJ119:AK119" si="114">AJ98-AJ105</f>
        <v>860371.02999999991</v>
      </c>
      <c r="AK119" s="371">
        <f t="shared" si="114"/>
        <v>1099470.3999999999</v>
      </c>
      <c r="AL119" s="65">
        <f t="shared" ref="AL119:AM119" si="115">AL98-AL105</f>
        <v>916582.64000000036</v>
      </c>
      <c r="AM119" s="65">
        <f t="shared" si="115"/>
        <v>742963.1800000004</v>
      </c>
      <c r="AN119" s="65">
        <f t="shared" ref="AN119" si="116">AN98-AN105</f>
        <v>659487.88000000024</v>
      </c>
      <c r="AO119" s="65">
        <f t="shared" ref="AO119:AP119" si="117">AO98-AO105</f>
        <v>654499.73999999976</v>
      </c>
      <c r="AP119" s="65">
        <f t="shared" si="117"/>
        <v>565776.60000000009</v>
      </c>
      <c r="AQ119" s="65">
        <f t="shared" ref="AQ119:AR119" si="118">AQ98-AQ105</f>
        <v>733404.45000000019</v>
      </c>
      <c r="AR119" s="65">
        <f t="shared" si="118"/>
        <v>754572.4500000003</v>
      </c>
      <c r="AS119" s="65">
        <f t="shared" ref="AS119:AT119" si="119">AS98-AS105</f>
        <v>599543.00999999989</v>
      </c>
      <c r="AT119" s="65">
        <f t="shared" si="119"/>
        <v>627544.04</v>
      </c>
      <c r="AU119" s="65">
        <f t="shared" ref="AU119" si="120">AU98-AU105</f>
        <v>867448.16999999911</v>
      </c>
      <c r="AV119" s="65">
        <f t="shared" si="76"/>
        <v>794129.96999999986</v>
      </c>
      <c r="AW119" s="492">
        <f t="shared" si="76"/>
        <v>1087470.3200000017</v>
      </c>
      <c r="AX119" s="198">
        <f t="shared" si="76"/>
        <v>977822.65000000037</v>
      </c>
      <c r="AY119" s="198">
        <f t="shared" si="76"/>
        <v>535421.94999999984</v>
      </c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7"/>
        <v>-22857.869999999995</v>
      </c>
      <c r="BJ119" s="60">
        <f t="shared" si="77"/>
        <v>-80459.030000000028</v>
      </c>
      <c r="BK119" s="60">
        <f t="shared" si="77"/>
        <v>-316654.04000000004</v>
      </c>
      <c r="BL119" s="60">
        <f t="shared" si="77"/>
        <v>-110685.62000000011</v>
      </c>
      <c r="BM119" s="60">
        <f t="shared" si="77"/>
        <v>-105206.12000000011</v>
      </c>
      <c r="BN119" s="60">
        <f t="shared" si="77"/>
        <v>-33467.749999999884</v>
      </c>
      <c r="BO119" s="60">
        <f t="shared" si="77"/>
        <v>-200320.91000000003</v>
      </c>
      <c r="BP119" s="60">
        <f t="shared" si="77"/>
        <v>-145421.58000000007</v>
      </c>
      <c r="BQ119" s="60">
        <f t="shared" si="77"/>
        <v>-42227.170000000042</v>
      </c>
      <c r="BR119" s="100">
        <f t="shared" si="77"/>
        <v>-9348.8199999997159</v>
      </c>
    </row>
    <row r="120" spans="1:70" ht="15" thickBot="1" x14ac:dyDescent="0.4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78"/>
        <v>-80736484.849999964</v>
      </c>
      <c r="R120" s="55">
        <f t="shared" si="78"/>
        <v>13583996.670000613</v>
      </c>
      <c r="S120" s="55">
        <f t="shared" si="79"/>
        <v>46880580.109999478</v>
      </c>
      <c r="T120" s="55">
        <f t="shared" si="79"/>
        <v>31410889.420000374</v>
      </c>
      <c r="U120" s="96">
        <f t="shared" si="80"/>
        <v>-35791457.029999435</v>
      </c>
      <c r="V120" s="96">
        <f t="shared" si="80"/>
        <v>-1881395.8300004005</v>
      </c>
      <c r="W120" s="338">
        <f t="shared" ref="W120:AE120" si="121">W99-W106</f>
        <v>6680132.199999392</v>
      </c>
      <c r="X120" s="96">
        <f t="shared" si="121"/>
        <v>-8335319.800000608</v>
      </c>
      <c r="Y120" s="403">
        <f t="shared" si="121"/>
        <v>30564367.489999533</v>
      </c>
      <c r="Z120" s="96">
        <f t="shared" si="121"/>
        <v>21667914.019998372</v>
      </c>
      <c r="AA120" s="96">
        <f t="shared" si="121"/>
        <v>-64713835.680001199</v>
      </c>
      <c r="AB120" s="96">
        <f t="shared" si="121"/>
        <v>-11924913.979999632</v>
      </c>
      <c r="AC120" s="96">
        <f t="shared" si="121"/>
        <v>1087671.3499989808</v>
      </c>
      <c r="AD120" s="96">
        <f t="shared" si="121"/>
        <v>34175755.469999731</v>
      </c>
      <c r="AE120" s="96">
        <f t="shared" si="121"/>
        <v>41381651.799998462</v>
      </c>
      <c r="AF120" s="96">
        <f t="shared" ref="AF120:AG120" si="122">AF99-AF106</f>
        <v>-15911078.530002236</v>
      </c>
      <c r="AG120" s="96">
        <f t="shared" si="122"/>
        <v>12655306.420000792</v>
      </c>
      <c r="AH120" s="96">
        <f t="shared" ref="AH120:AI120" si="123">AH99-AH106</f>
        <v>-61312165.620000839</v>
      </c>
      <c r="AI120" s="96">
        <f t="shared" si="123"/>
        <v>-14064666.70000121</v>
      </c>
      <c r="AJ120" s="96">
        <f t="shared" ref="AJ120:AK120" si="124">AJ99-AJ106</f>
        <v>-16460446.419999599</v>
      </c>
      <c r="AK120" s="403">
        <f t="shared" si="124"/>
        <v>41545660.490001321</v>
      </c>
      <c r="AL120" s="96">
        <f t="shared" ref="AL120:AM120" si="125">AL99-AL106</f>
        <v>49584537.200003624</v>
      </c>
      <c r="AM120" s="96">
        <f t="shared" si="125"/>
        <v>-52047010.849999011</v>
      </c>
      <c r="AN120" s="96">
        <f t="shared" ref="AN120" si="126">AN99-AN106</f>
        <v>-33805891.899998307</v>
      </c>
      <c r="AO120" s="96">
        <f t="shared" ref="AO120:AP120" si="127">AO99-AO106</f>
        <v>-21907606.709998339</v>
      </c>
      <c r="AP120" s="96">
        <f t="shared" si="127"/>
        <v>20295041.490001798</v>
      </c>
      <c r="AQ120" s="96">
        <f t="shared" ref="AQ120:AR120" si="128">AQ99-AQ106</f>
        <v>81498127.070003092</v>
      </c>
      <c r="AR120" s="96">
        <f t="shared" si="128"/>
        <v>23332319.009995222</v>
      </c>
      <c r="AS120" s="96">
        <f t="shared" ref="AS120:AT120" si="129">AS99-AS106</f>
        <v>-90928163.629999757</v>
      </c>
      <c r="AT120" s="96">
        <f t="shared" si="129"/>
        <v>-40432122.579991639</v>
      </c>
      <c r="AU120" s="96">
        <f t="shared" ref="AU120" si="130">AU99-AU106</f>
        <v>-5076976.0999978185</v>
      </c>
      <c r="AV120" s="96">
        <f t="shared" si="76"/>
        <v>20712665.380001187</v>
      </c>
      <c r="AW120" s="535">
        <f t="shared" si="76"/>
        <v>54725294.680007994</v>
      </c>
      <c r="AX120" s="203">
        <f t="shared" si="76"/>
        <v>35459139.690007567</v>
      </c>
      <c r="AY120" s="203">
        <f t="shared" si="76"/>
        <v>-49412779.679991663</v>
      </c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7"/>
        <v>10038421.049997274</v>
      </c>
      <c r="BJ120" s="55">
        <f t="shared" si="77"/>
        <v>27828714.529998034</v>
      </c>
      <c r="BK120" s="55">
        <f t="shared" si="77"/>
        <v>-50638793.250002533</v>
      </c>
      <c r="BL120" s="55">
        <f t="shared" si="77"/>
        <v>-18970653.540000971</v>
      </c>
      <c r="BM120" s="55">
        <f t="shared" si="77"/>
        <v>9412943.7399993986</v>
      </c>
      <c r="BN120" s="55">
        <f t="shared" si="77"/>
        <v>24021221.339999549</v>
      </c>
      <c r="BO120" s="55">
        <f t="shared" si="77"/>
        <v>-12278311.370000117</v>
      </c>
      <c r="BP120" s="55">
        <f t="shared" si="77"/>
        <v>52644500.219998933</v>
      </c>
      <c r="BQ120" s="55">
        <f t="shared" si="77"/>
        <v>2891409.1399991177</v>
      </c>
      <c r="BR120" s="99">
        <f t="shared" si="77"/>
        <v>-21394341.070001312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31">O122-C122</f>
        <v>0</v>
      </c>
      <c r="BJ122" s="42">
        <f t="shared" si="131"/>
        <v>0</v>
      </c>
      <c r="BK122" s="42">
        <f t="shared" si="131"/>
        <v>0</v>
      </c>
      <c r="BL122" s="42">
        <f t="shared" si="131"/>
        <v>0</v>
      </c>
      <c r="BM122" s="42">
        <f t="shared" si="131"/>
        <v>0</v>
      </c>
      <c r="BN122" s="42">
        <f t="shared" si="131"/>
        <v>0</v>
      </c>
      <c r="BO122" s="42">
        <f t="shared" si="131"/>
        <v>0</v>
      </c>
      <c r="BP122" s="42">
        <f t="shared" si="131"/>
        <v>0</v>
      </c>
      <c r="BQ122" s="42">
        <f t="shared" si="131"/>
        <v>0</v>
      </c>
      <c r="BR122" s="109">
        <f t="shared" si="131"/>
        <v>0</v>
      </c>
    </row>
    <row r="123" spans="1:70" x14ac:dyDescent="0.3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>
        <v>18152</v>
      </c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31"/>
        <v>-725</v>
      </c>
      <c r="BJ123" s="42">
        <f t="shared" si="131"/>
        <v>-967</v>
      </c>
      <c r="BK123" s="42">
        <f t="shared" si="131"/>
        <v>-3166</v>
      </c>
      <c r="BL123" s="42">
        <f t="shared" si="131"/>
        <v>-4356</v>
      </c>
      <c r="BM123" s="42">
        <f t="shared" si="131"/>
        <v>-4010</v>
      </c>
      <c r="BN123" s="42">
        <f t="shared" si="131"/>
        <v>-2806</v>
      </c>
      <c r="BO123" s="42">
        <f t="shared" si="131"/>
        <v>-2129</v>
      </c>
      <c r="BP123" s="42">
        <f t="shared" si="131"/>
        <v>-1451</v>
      </c>
      <c r="BQ123" s="42">
        <f t="shared" si="131"/>
        <v>-899</v>
      </c>
      <c r="BR123" s="109">
        <f t="shared" si="131"/>
        <v>-587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31"/>
        <v>0</v>
      </c>
      <c r="BJ124" s="42">
        <f t="shared" si="131"/>
        <v>0</v>
      </c>
      <c r="BK124" s="42">
        <f t="shared" si="131"/>
        <v>0</v>
      </c>
      <c r="BL124" s="42">
        <f t="shared" si="131"/>
        <v>0</v>
      </c>
      <c r="BM124" s="42">
        <f t="shared" si="131"/>
        <v>0</v>
      </c>
      <c r="BN124" s="42">
        <f t="shared" si="131"/>
        <v>0</v>
      </c>
      <c r="BO124" s="42">
        <f t="shared" si="131"/>
        <v>0</v>
      </c>
      <c r="BP124" s="42">
        <f t="shared" si="131"/>
        <v>0</v>
      </c>
      <c r="BQ124" s="42">
        <f t="shared" si="131"/>
        <v>0</v>
      </c>
      <c r="BR124" s="109">
        <f t="shared" si="131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31"/>
        <v>0</v>
      </c>
      <c r="BJ125" s="42">
        <f t="shared" si="131"/>
        <v>0</v>
      </c>
      <c r="BK125" s="42">
        <f t="shared" si="131"/>
        <v>0</v>
      </c>
      <c r="BL125" s="42">
        <f t="shared" si="131"/>
        <v>0</v>
      </c>
      <c r="BM125" s="42">
        <f t="shared" si="131"/>
        <v>0</v>
      </c>
      <c r="BN125" s="42">
        <f t="shared" si="131"/>
        <v>0</v>
      </c>
      <c r="BO125" s="42">
        <f t="shared" si="131"/>
        <v>0</v>
      </c>
      <c r="BP125" s="42">
        <f t="shared" si="131"/>
        <v>0</v>
      </c>
      <c r="BQ125" s="42">
        <f t="shared" si="131"/>
        <v>0</v>
      </c>
      <c r="BR125" s="109">
        <f t="shared" si="131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31"/>
        <v>0</v>
      </c>
      <c r="BJ126" s="42">
        <f t="shared" si="131"/>
        <v>0</v>
      </c>
      <c r="BK126" s="42">
        <f t="shared" si="131"/>
        <v>0</v>
      </c>
      <c r="BL126" s="42">
        <f t="shared" si="131"/>
        <v>0</v>
      </c>
      <c r="BM126" s="42">
        <f t="shared" si="131"/>
        <v>0</v>
      </c>
      <c r="BN126" s="42">
        <f t="shared" si="131"/>
        <v>0</v>
      </c>
      <c r="BO126" s="42">
        <f t="shared" si="131"/>
        <v>0</v>
      </c>
      <c r="BP126" s="42">
        <f t="shared" si="131"/>
        <v>0</v>
      </c>
      <c r="BQ126" s="42">
        <f t="shared" si="131"/>
        <v>0</v>
      </c>
      <c r="BR126" s="109">
        <f t="shared" si="131"/>
        <v>0</v>
      </c>
    </row>
    <row r="127" spans="1:70" x14ac:dyDescent="0.3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32">SUM(U123:U126)</f>
        <v>4074</v>
      </c>
      <c r="V127" s="260">
        <f t="shared" si="132"/>
        <v>4301</v>
      </c>
      <c r="W127" s="260">
        <f t="shared" si="132"/>
        <v>4553</v>
      </c>
      <c r="X127" s="109">
        <f t="shared" si="132"/>
        <v>4258</v>
      </c>
      <c r="Y127" s="260">
        <f t="shared" si="132"/>
        <v>4080</v>
      </c>
      <c r="Z127" s="260">
        <f t="shared" si="132"/>
        <v>4155</v>
      </c>
      <c r="AA127" s="260">
        <f t="shared" si="132"/>
        <v>4314</v>
      </c>
      <c r="AB127" s="260">
        <f t="shared" si="132"/>
        <v>5431</v>
      </c>
      <c r="AC127" s="260">
        <f t="shared" si="132"/>
        <v>6762</v>
      </c>
      <c r="AD127" s="260">
        <f t="shared" si="132"/>
        <v>8433</v>
      </c>
      <c r="AE127" s="260">
        <f t="shared" si="132"/>
        <v>8668</v>
      </c>
      <c r="AF127" s="260">
        <f t="shared" si="132"/>
        <v>9884</v>
      </c>
      <c r="AG127" s="260">
        <f t="shared" si="132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>
        <v>18152</v>
      </c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31"/>
        <v>-725</v>
      </c>
      <c r="BJ127" s="42">
        <f t="shared" si="131"/>
        <v>-967</v>
      </c>
      <c r="BK127" s="42">
        <f t="shared" si="131"/>
        <v>-3166</v>
      </c>
      <c r="BL127" s="42">
        <f t="shared" si="131"/>
        <v>-4356</v>
      </c>
      <c r="BM127" s="42">
        <f t="shared" si="131"/>
        <v>-4010</v>
      </c>
      <c r="BN127" s="42">
        <f t="shared" si="131"/>
        <v>-2806</v>
      </c>
      <c r="BO127" s="42">
        <f t="shared" si="131"/>
        <v>-2129</v>
      </c>
      <c r="BP127" s="42">
        <f t="shared" si="131"/>
        <v>-1451</v>
      </c>
      <c r="BQ127" s="42">
        <f t="shared" si="131"/>
        <v>-899</v>
      </c>
      <c r="BR127" s="109">
        <f t="shared" si="131"/>
        <v>-587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>
        <v>890</v>
      </c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33">O129-C129</f>
        <v>-2569</v>
      </c>
      <c r="BJ129" s="42">
        <f t="shared" si="133"/>
        <v>-5036</v>
      </c>
      <c r="BK129" s="42">
        <f t="shared" si="133"/>
        <v>-3737</v>
      </c>
      <c r="BL129" s="42">
        <f t="shared" si="133"/>
        <v>-3283</v>
      </c>
      <c r="BM129" s="42">
        <f t="shared" si="133"/>
        <v>-2733</v>
      </c>
      <c r="BN129" s="42">
        <f t="shared" si="133"/>
        <v>-3289</v>
      </c>
      <c r="BO129" s="42">
        <f t="shared" si="133"/>
        <v>-3547</v>
      </c>
      <c r="BP129" s="42">
        <f t="shared" si="133"/>
        <v>-3643</v>
      </c>
      <c r="BQ129" s="42">
        <f t="shared" si="133"/>
        <v>-1584</v>
      </c>
      <c r="BR129" s="109">
        <f t="shared" si="133"/>
        <v>-498</v>
      </c>
    </row>
    <row r="130" spans="1:70" x14ac:dyDescent="0.3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33"/>
        <v>-2</v>
      </c>
      <c r="BJ130" s="42">
        <f t="shared" si="133"/>
        <v>-243</v>
      </c>
      <c r="BK130" s="42">
        <f t="shared" si="133"/>
        <v>-1536</v>
      </c>
      <c r="BL130" s="42">
        <f t="shared" si="133"/>
        <v>-790</v>
      </c>
      <c r="BM130" s="42">
        <f t="shared" si="133"/>
        <v>-561</v>
      </c>
      <c r="BN130" s="42">
        <f t="shared" si="133"/>
        <v>-711</v>
      </c>
      <c r="BO130" s="42">
        <f t="shared" si="133"/>
        <v>-706</v>
      </c>
      <c r="BP130" s="42">
        <f t="shared" si="133"/>
        <v>-777</v>
      </c>
      <c r="BQ130" s="42">
        <f t="shared" si="133"/>
        <v>-259</v>
      </c>
      <c r="BR130" s="109">
        <f t="shared" si="133"/>
        <v>-7</v>
      </c>
    </row>
    <row r="131" spans="1:70" x14ac:dyDescent="0.3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>
        <v>78</v>
      </c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33"/>
        <v>-57</v>
      </c>
      <c r="BJ131" s="42">
        <f t="shared" si="133"/>
        <v>-100</v>
      </c>
      <c r="BK131" s="42">
        <f t="shared" si="133"/>
        <v>-103</v>
      </c>
      <c r="BL131" s="42">
        <f t="shared" si="133"/>
        <v>-69</v>
      </c>
      <c r="BM131" s="42">
        <f t="shared" si="133"/>
        <v>-93</v>
      </c>
      <c r="BN131" s="42">
        <f t="shared" si="133"/>
        <v>-83</v>
      </c>
      <c r="BO131" s="42">
        <f t="shared" si="133"/>
        <v>-73</v>
      </c>
      <c r="BP131" s="42">
        <f t="shared" si="133"/>
        <v>-89</v>
      </c>
      <c r="BQ131" s="42">
        <f t="shared" si="133"/>
        <v>-69</v>
      </c>
      <c r="BR131" s="109">
        <f t="shared" si="133"/>
        <v>-7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33"/>
        <v>0</v>
      </c>
      <c r="BJ132" s="42">
        <f t="shared" si="133"/>
        <v>0</v>
      </c>
      <c r="BK132" s="42">
        <f t="shared" si="133"/>
        <v>0</v>
      </c>
      <c r="BL132" s="42">
        <f t="shared" si="133"/>
        <v>0</v>
      </c>
      <c r="BM132" s="42">
        <f t="shared" si="133"/>
        <v>0</v>
      </c>
      <c r="BN132" s="42">
        <f t="shared" si="133"/>
        <v>0</v>
      </c>
      <c r="BO132" s="42">
        <f t="shared" si="133"/>
        <v>0</v>
      </c>
      <c r="BP132" s="42">
        <f t="shared" si="133"/>
        <v>0</v>
      </c>
      <c r="BQ132" s="42">
        <f t="shared" si="133"/>
        <v>0</v>
      </c>
      <c r="BR132" s="109">
        <f t="shared" si="133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33"/>
        <v>0</v>
      </c>
      <c r="BJ133" s="42">
        <f t="shared" si="133"/>
        <v>0</v>
      </c>
      <c r="BK133" s="42">
        <f t="shared" si="133"/>
        <v>0</v>
      </c>
      <c r="BL133" s="42">
        <f t="shared" si="133"/>
        <v>0</v>
      </c>
      <c r="BM133" s="42">
        <f t="shared" si="133"/>
        <v>0</v>
      </c>
      <c r="BN133" s="42">
        <f t="shared" si="133"/>
        <v>0</v>
      </c>
      <c r="BO133" s="42">
        <f t="shared" si="133"/>
        <v>0</v>
      </c>
      <c r="BP133" s="42">
        <f t="shared" si="133"/>
        <v>0</v>
      </c>
      <c r="BQ133" s="42">
        <f t="shared" si="133"/>
        <v>0</v>
      </c>
      <c r="BR133" s="109">
        <f t="shared" si="133"/>
        <v>0</v>
      </c>
    </row>
    <row r="134" spans="1:70" x14ac:dyDescent="0.3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34">SUM(Y129:Y131)</f>
        <v>162</v>
      </c>
      <c r="Z134" s="288">
        <f t="shared" si="134"/>
        <v>82</v>
      </c>
      <c r="AA134" s="288">
        <f t="shared" si="134"/>
        <v>124</v>
      </c>
      <c r="AB134" s="288">
        <f t="shared" si="134"/>
        <v>96</v>
      </c>
      <c r="AC134" s="288">
        <f t="shared" si="134"/>
        <v>90</v>
      </c>
      <c r="AD134" s="288">
        <f t="shared" si="134"/>
        <v>84</v>
      </c>
      <c r="AE134" s="288">
        <f t="shared" si="134"/>
        <v>675</v>
      </c>
      <c r="AF134" s="288">
        <f t="shared" si="134"/>
        <v>1527</v>
      </c>
      <c r="AG134" s="288">
        <f t="shared" si="134"/>
        <v>2251</v>
      </c>
      <c r="AH134" s="288">
        <f t="shared" si="134"/>
        <v>1260</v>
      </c>
      <c r="AI134" s="288">
        <f t="shared" si="134"/>
        <v>863</v>
      </c>
      <c r="AJ134" s="288">
        <f t="shared" si="134"/>
        <v>413</v>
      </c>
      <c r="AK134" s="441">
        <f t="shared" si="134"/>
        <v>270</v>
      </c>
      <c r="AL134" s="260">
        <f t="shared" si="134"/>
        <v>535</v>
      </c>
      <c r="AM134" s="260">
        <f t="shared" si="134"/>
        <v>1488</v>
      </c>
      <c r="AN134" s="260">
        <f t="shared" si="134"/>
        <v>1601</v>
      </c>
      <c r="AO134" s="260">
        <f t="shared" si="134"/>
        <v>2219</v>
      </c>
      <c r="AP134" s="260">
        <f t="shared" si="134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>
        <v>968</v>
      </c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33"/>
        <v>-2571</v>
      </c>
      <c r="BJ134" s="42">
        <f t="shared" si="133"/>
        <v>-5279</v>
      </c>
      <c r="BK134" s="42">
        <f t="shared" si="133"/>
        <v>-5273</v>
      </c>
      <c r="BL134" s="42">
        <f t="shared" si="133"/>
        <v>-4073</v>
      </c>
      <c r="BM134" s="42">
        <f t="shared" si="133"/>
        <v>-3294</v>
      </c>
      <c r="BN134" s="42">
        <f t="shared" si="133"/>
        <v>-4000</v>
      </c>
      <c r="BO134" s="42">
        <f t="shared" si="133"/>
        <v>-4253</v>
      </c>
      <c r="BP134" s="42">
        <f t="shared" si="133"/>
        <v>-4420</v>
      </c>
      <c r="BQ134" s="42">
        <f t="shared" si="133"/>
        <v>-1815</v>
      </c>
      <c r="BR134" s="109">
        <f t="shared" si="133"/>
        <v>-428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>
        <v>14256</v>
      </c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35">O136-C136</f>
        <v>-781</v>
      </c>
      <c r="BJ136" s="42">
        <f t="shared" si="135"/>
        <v>-1586</v>
      </c>
      <c r="BK136" s="42">
        <f t="shared" si="135"/>
        <v>-4329</v>
      </c>
      <c r="BL136" s="42">
        <f t="shared" si="135"/>
        <v>-5382</v>
      </c>
      <c r="BM136" s="42">
        <f t="shared" si="135"/>
        <v>-5046</v>
      </c>
      <c r="BN136" s="42">
        <f t="shared" si="135"/>
        <v>-2958</v>
      </c>
      <c r="BO136" s="42">
        <f t="shared" si="135"/>
        <v>-1965</v>
      </c>
      <c r="BP136" s="42">
        <f t="shared" si="135"/>
        <v>-2234</v>
      </c>
      <c r="BQ136" s="42">
        <f t="shared" si="135"/>
        <v>-1535</v>
      </c>
      <c r="BR136" s="109">
        <f t="shared" si="135"/>
        <v>-2012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35"/>
        <v>0</v>
      </c>
      <c r="BJ137" s="42">
        <f t="shared" si="135"/>
        <v>0</v>
      </c>
      <c r="BK137" s="42">
        <f t="shared" si="135"/>
        <v>0</v>
      </c>
      <c r="BL137" s="42">
        <f t="shared" si="135"/>
        <v>0</v>
      </c>
      <c r="BM137" s="42">
        <f t="shared" si="135"/>
        <v>0</v>
      </c>
      <c r="BN137" s="42">
        <f t="shared" si="135"/>
        <v>0</v>
      </c>
      <c r="BO137" s="42">
        <f t="shared" si="135"/>
        <v>0</v>
      </c>
      <c r="BP137" s="42">
        <f t="shared" si="135"/>
        <v>0</v>
      </c>
      <c r="BQ137" s="42">
        <f t="shared" si="135"/>
        <v>0</v>
      </c>
      <c r="BR137" s="109">
        <f t="shared" si="135"/>
        <v>0</v>
      </c>
    </row>
    <row r="138" spans="1:70" x14ac:dyDescent="0.3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>
        <v>321</v>
      </c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35"/>
        <v>6</v>
      </c>
      <c r="BJ138" s="42">
        <f t="shared" si="135"/>
        <v>55</v>
      </c>
      <c r="BK138" s="42">
        <f t="shared" si="135"/>
        <v>53</v>
      </c>
      <c r="BL138" s="42">
        <f t="shared" si="135"/>
        <v>110</v>
      </c>
      <c r="BM138" s="42">
        <f t="shared" si="135"/>
        <v>118</v>
      </c>
      <c r="BN138" s="42">
        <f t="shared" si="135"/>
        <v>349</v>
      </c>
      <c r="BO138" s="42">
        <f t="shared" si="135"/>
        <v>698</v>
      </c>
      <c r="BP138" s="42">
        <f t="shared" si="135"/>
        <v>1263</v>
      </c>
      <c r="BQ138" s="42">
        <f t="shared" si="135"/>
        <v>1436</v>
      </c>
      <c r="BR138" s="109">
        <f t="shared" si="135"/>
        <v>1408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35"/>
        <v>0</v>
      </c>
      <c r="BJ139" s="42">
        <f t="shared" si="135"/>
        <v>0</v>
      </c>
      <c r="BK139" s="42">
        <f t="shared" si="135"/>
        <v>0</v>
      </c>
      <c r="BL139" s="42">
        <f t="shared" si="135"/>
        <v>0</v>
      </c>
      <c r="BM139" s="42">
        <f t="shared" si="135"/>
        <v>0</v>
      </c>
      <c r="BN139" s="42">
        <f t="shared" si="135"/>
        <v>0</v>
      </c>
      <c r="BO139" s="42">
        <f t="shared" si="135"/>
        <v>0</v>
      </c>
      <c r="BP139" s="42">
        <f t="shared" si="135"/>
        <v>0</v>
      </c>
      <c r="BQ139" s="42">
        <f t="shared" si="135"/>
        <v>0</v>
      </c>
      <c r="BR139" s="109">
        <f t="shared" si="135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35"/>
        <v>0</v>
      </c>
      <c r="BJ140" s="279">
        <f t="shared" si="135"/>
        <v>0</v>
      </c>
      <c r="BK140" s="279">
        <f t="shared" si="135"/>
        <v>0</v>
      </c>
      <c r="BL140" s="279">
        <f t="shared" si="135"/>
        <v>0</v>
      </c>
      <c r="BM140" s="279">
        <f t="shared" si="135"/>
        <v>0</v>
      </c>
      <c r="BN140" s="279">
        <f t="shared" si="135"/>
        <v>0</v>
      </c>
      <c r="BO140" s="279">
        <f t="shared" si="135"/>
        <v>0</v>
      </c>
      <c r="BP140" s="279">
        <f t="shared" si="135"/>
        <v>0</v>
      </c>
      <c r="BQ140" s="279">
        <f t="shared" si="135"/>
        <v>0</v>
      </c>
      <c r="BR140" s="280">
        <f t="shared" si="135"/>
        <v>0</v>
      </c>
    </row>
    <row r="141" spans="1:70" ht="15" thickBot="1" x14ac:dyDescent="0.4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36">SUM(Q136:Q140)</f>
        <v>2795</v>
      </c>
      <c r="R141" s="282">
        <f t="shared" si="136"/>
        <v>2851</v>
      </c>
      <c r="S141" s="282">
        <f t="shared" si="136"/>
        <v>3022</v>
      </c>
      <c r="T141" s="282">
        <f t="shared" si="136"/>
        <v>4449</v>
      </c>
      <c r="U141" s="315">
        <f t="shared" si="136"/>
        <v>5677</v>
      </c>
      <c r="V141" s="315">
        <f t="shared" si="136"/>
        <v>6536</v>
      </c>
      <c r="W141" s="315">
        <f t="shared" si="136"/>
        <v>8423</v>
      </c>
      <c r="X141" s="315">
        <f t="shared" si="136"/>
        <v>7164</v>
      </c>
      <c r="Y141" s="281">
        <f t="shared" si="136"/>
        <v>6081</v>
      </c>
      <c r="Z141" s="315">
        <f t="shared" si="136"/>
        <v>5692</v>
      </c>
      <c r="AA141" s="315">
        <f t="shared" si="136"/>
        <v>5550</v>
      </c>
      <c r="AB141" s="315">
        <f t="shared" si="136"/>
        <v>6693</v>
      </c>
      <c r="AC141" s="315">
        <f t="shared" si="136"/>
        <v>9098</v>
      </c>
      <c r="AD141" s="315">
        <f t="shared" si="136"/>
        <v>11833</v>
      </c>
      <c r="AE141" s="315">
        <f t="shared" si="136"/>
        <v>13644</v>
      </c>
      <c r="AF141" s="438">
        <f t="shared" si="136"/>
        <v>17003</v>
      </c>
      <c r="AG141" s="438">
        <f t="shared" si="136"/>
        <v>18971</v>
      </c>
      <c r="AH141" s="438">
        <f t="shared" si="136"/>
        <v>19183</v>
      </c>
      <c r="AI141" s="438">
        <f t="shared" si="136"/>
        <v>18324</v>
      </c>
      <c r="AJ141" s="438">
        <f t="shared" si="136"/>
        <v>16403</v>
      </c>
      <c r="AK141" s="226">
        <f t="shared" si="136"/>
        <v>14759</v>
      </c>
      <c r="AL141" s="438">
        <f t="shared" si="136"/>
        <v>14589</v>
      </c>
      <c r="AM141" s="438">
        <f t="shared" si="136"/>
        <v>14973</v>
      </c>
      <c r="AN141" s="438">
        <f t="shared" si="136"/>
        <v>14812</v>
      </c>
      <c r="AO141" s="438">
        <f t="shared" si="136"/>
        <v>13916</v>
      </c>
      <c r="AP141" s="438">
        <f t="shared" si="136"/>
        <v>15050</v>
      </c>
      <c r="AQ141" s="438">
        <f t="shared" si="136"/>
        <v>17297</v>
      </c>
      <c r="AR141" s="438">
        <f t="shared" si="136"/>
        <v>16925</v>
      </c>
      <c r="AS141" s="438">
        <f t="shared" si="136"/>
        <v>18089</v>
      </c>
      <c r="AT141" s="438">
        <f t="shared" si="136"/>
        <v>18597</v>
      </c>
      <c r="AU141" s="438">
        <f t="shared" si="136"/>
        <v>17501</v>
      </c>
      <c r="AV141" s="438">
        <f t="shared" si="136"/>
        <v>14123</v>
      </c>
      <c r="AW141" s="281">
        <v>12582</v>
      </c>
      <c r="AX141" s="281">
        <v>13740</v>
      </c>
      <c r="AY141" s="281">
        <v>14577</v>
      </c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35"/>
        <v>-775</v>
      </c>
      <c r="BJ141" s="114">
        <f t="shared" si="135"/>
        <v>-1531</v>
      </c>
      <c r="BK141" s="114">
        <f t="shared" si="135"/>
        <v>-4276</v>
      </c>
      <c r="BL141" s="114">
        <f t="shared" si="135"/>
        <v>-5272</v>
      </c>
      <c r="BM141" s="114">
        <f t="shared" si="135"/>
        <v>-4928</v>
      </c>
      <c r="BN141" s="114">
        <f t="shared" si="135"/>
        <v>-2609</v>
      </c>
      <c r="BO141" s="114">
        <f t="shared" si="135"/>
        <v>-1267</v>
      </c>
      <c r="BP141" s="114">
        <f t="shared" si="135"/>
        <v>-971</v>
      </c>
      <c r="BQ141" s="114">
        <f t="shared" si="135"/>
        <v>-99</v>
      </c>
      <c r="BR141" s="115">
        <f t="shared" si="135"/>
        <v>-604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>
        <v>741</v>
      </c>
      <c r="AZ143" s="448"/>
      <c r="BA143" s="448"/>
      <c r="BB143" s="448"/>
      <c r="BC143" s="448"/>
      <c r="BD143" s="448"/>
      <c r="BE143" s="448"/>
      <c r="BF143" s="448"/>
      <c r="BG143" s="448"/>
      <c r="BH143" s="448"/>
      <c r="BI143" s="108">
        <f t="shared" ref="BI143:BI148" si="137">O143-C143</f>
        <v>0</v>
      </c>
      <c r="BJ143" s="42">
        <f t="shared" ref="BJ143:BJ148" si="138">P143-D143</f>
        <v>0</v>
      </c>
      <c r="BK143" s="42">
        <f t="shared" ref="BK143:BK148" si="139">Q143-E143</f>
        <v>0</v>
      </c>
      <c r="BL143" s="42">
        <f t="shared" ref="BL143:BL148" si="140">R143-F143</f>
        <v>0</v>
      </c>
      <c r="BM143" s="42">
        <f t="shared" ref="BM143:BM148" si="141">S143-G143</f>
        <v>0</v>
      </c>
      <c r="BN143" s="42">
        <f t="shared" ref="BN143:BN148" si="142">T143-H143</f>
        <v>0</v>
      </c>
      <c r="BO143" s="42">
        <f t="shared" ref="BO143:BO148" si="143">U143-I143</f>
        <v>0</v>
      </c>
      <c r="BP143" s="42">
        <f t="shared" ref="BP143:BP148" si="144">V143-J143</f>
        <v>0</v>
      </c>
      <c r="BQ143" s="42">
        <f t="shared" ref="BQ143:BQ148" si="145">W143-K143</f>
        <v>0</v>
      </c>
      <c r="BR143" s="109">
        <f t="shared" ref="BR143:BR148" si="146">X143-L143</f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>
        <v>12</v>
      </c>
      <c r="AZ144" s="448"/>
      <c r="BA144" s="448"/>
      <c r="BB144" s="448"/>
      <c r="BC144" s="448"/>
      <c r="BD144" s="448"/>
      <c r="BE144" s="448"/>
      <c r="BF144" s="448"/>
      <c r="BG144" s="448"/>
      <c r="BH144" s="448"/>
      <c r="BI144" s="108">
        <f t="shared" si="137"/>
        <v>0</v>
      </c>
      <c r="BJ144" s="42">
        <f t="shared" si="138"/>
        <v>0</v>
      </c>
      <c r="BK144" s="42">
        <f t="shared" si="139"/>
        <v>0</v>
      </c>
      <c r="BL144" s="42">
        <f t="shared" si="140"/>
        <v>0</v>
      </c>
      <c r="BM144" s="42">
        <f t="shared" si="141"/>
        <v>0</v>
      </c>
      <c r="BN144" s="42">
        <f t="shared" si="142"/>
        <v>0</v>
      </c>
      <c r="BO144" s="42">
        <f t="shared" si="143"/>
        <v>0</v>
      </c>
      <c r="BP144" s="42">
        <f t="shared" si="144"/>
        <v>0</v>
      </c>
      <c r="BQ144" s="42">
        <f t="shared" si="145"/>
        <v>0</v>
      </c>
      <c r="BR144" s="109">
        <f t="shared" si="14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>
        <v>41</v>
      </c>
      <c r="AZ145" s="448"/>
      <c r="BA145" s="448"/>
      <c r="BB145" s="448"/>
      <c r="BC145" s="448"/>
      <c r="BD145" s="448"/>
      <c r="BE145" s="448"/>
      <c r="BF145" s="448"/>
      <c r="BG145" s="448"/>
      <c r="BH145" s="448"/>
      <c r="BI145" s="108">
        <f t="shared" si="137"/>
        <v>0</v>
      </c>
      <c r="BJ145" s="42">
        <f t="shared" si="138"/>
        <v>0</v>
      </c>
      <c r="BK145" s="42">
        <f t="shared" si="139"/>
        <v>0</v>
      </c>
      <c r="BL145" s="42">
        <f t="shared" si="140"/>
        <v>0</v>
      </c>
      <c r="BM145" s="42">
        <f t="shared" si="141"/>
        <v>0</v>
      </c>
      <c r="BN145" s="42">
        <f t="shared" si="142"/>
        <v>0</v>
      </c>
      <c r="BO145" s="42">
        <f t="shared" si="143"/>
        <v>0</v>
      </c>
      <c r="BP145" s="42">
        <f t="shared" si="144"/>
        <v>0</v>
      </c>
      <c r="BQ145" s="42">
        <f t="shared" si="145"/>
        <v>0</v>
      </c>
      <c r="BR145" s="109">
        <f t="shared" si="14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>
        <v>0</v>
      </c>
      <c r="AZ146" s="448"/>
      <c r="BA146" s="448"/>
      <c r="BB146" s="448"/>
      <c r="BC146" s="448"/>
      <c r="BD146" s="448"/>
      <c r="BE146" s="448"/>
      <c r="BF146" s="448"/>
      <c r="BG146" s="448"/>
      <c r="BH146" s="448"/>
      <c r="BI146" s="108">
        <f t="shared" si="137"/>
        <v>0</v>
      </c>
      <c r="BJ146" s="42">
        <f t="shared" si="138"/>
        <v>0</v>
      </c>
      <c r="BK146" s="42">
        <f t="shared" si="139"/>
        <v>0</v>
      </c>
      <c r="BL146" s="42">
        <f t="shared" si="140"/>
        <v>0</v>
      </c>
      <c r="BM146" s="42">
        <f t="shared" si="141"/>
        <v>0</v>
      </c>
      <c r="BN146" s="42">
        <f t="shared" si="142"/>
        <v>0</v>
      </c>
      <c r="BO146" s="42">
        <f t="shared" si="143"/>
        <v>0</v>
      </c>
      <c r="BP146" s="42">
        <f t="shared" si="144"/>
        <v>0</v>
      </c>
      <c r="BQ146" s="42">
        <f t="shared" si="145"/>
        <v>0</v>
      </c>
      <c r="BR146" s="109">
        <f t="shared" si="14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>
        <v>0</v>
      </c>
      <c r="AZ147" s="450"/>
      <c r="BA147" s="450"/>
      <c r="BB147" s="450"/>
      <c r="BC147" s="450"/>
      <c r="BD147" s="450"/>
      <c r="BE147" s="450"/>
      <c r="BF147" s="450"/>
      <c r="BG147" s="450"/>
      <c r="BH147" s="450"/>
      <c r="BI147" s="278">
        <f t="shared" si="137"/>
        <v>0</v>
      </c>
      <c r="BJ147" s="279">
        <f t="shared" si="138"/>
        <v>0</v>
      </c>
      <c r="BK147" s="279">
        <f t="shared" si="139"/>
        <v>0</v>
      </c>
      <c r="BL147" s="279">
        <f t="shared" si="140"/>
        <v>0</v>
      </c>
      <c r="BM147" s="279">
        <f t="shared" si="141"/>
        <v>0</v>
      </c>
      <c r="BN147" s="279">
        <f t="shared" si="142"/>
        <v>0</v>
      </c>
      <c r="BO147" s="279">
        <f t="shared" si="143"/>
        <v>0</v>
      </c>
      <c r="BP147" s="279">
        <f t="shared" si="144"/>
        <v>0</v>
      </c>
      <c r="BQ147" s="279">
        <f t="shared" si="145"/>
        <v>0</v>
      </c>
      <c r="BR147" s="280">
        <f t="shared" si="14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>
        <v>794</v>
      </c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37"/>
        <v>0</v>
      </c>
      <c r="BJ148" s="114">
        <f t="shared" si="138"/>
        <v>0</v>
      </c>
      <c r="BK148" s="114">
        <f t="shared" si="139"/>
        <v>0</v>
      </c>
      <c r="BL148" s="114">
        <f t="shared" si="140"/>
        <v>0</v>
      </c>
      <c r="BM148" s="114">
        <f t="shared" si="141"/>
        <v>0</v>
      </c>
      <c r="BN148" s="114">
        <f t="shared" si="142"/>
        <v>0</v>
      </c>
      <c r="BO148" s="114">
        <f t="shared" si="143"/>
        <v>0</v>
      </c>
      <c r="BP148" s="114">
        <f t="shared" si="144"/>
        <v>0</v>
      </c>
      <c r="BQ148" s="114">
        <f t="shared" si="145"/>
        <v>0</v>
      </c>
      <c r="BR148" s="115">
        <f t="shared" si="146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3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3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35">
      <c r="B153" s="1" t="s">
        <v>27</v>
      </c>
    </row>
    <row r="154" spans="1:70" x14ac:dyDescent="0.35">
      <c r="B154" s="12" t="s">
        <v>28</v>
      </c>
    </row>
    <row r="157" spans="1:70" x14ac:dyDescent="0.35">
      <c r="B157" s="26" t="s">
        <v>26</v>
      </c>
    </row>
    <row r="158" spans="1:70" x14ac:dyDescent="0.35">
      <c r="B158" t="s">
        <v>29</v>
      </c>
    </row>
    <row r="159" spans="1:70" x14ac:dyDescent="0.35">
      <c r="B159" t="s">
        <v>30</v>
      </c>
    </row>
    <row r="160" spans="1:70" x14ac:dyDescent="0.35">
      <c r="B160" t="s">
        <v>31</v>
      </c>
    </row>
    <row r="161" spans="2:2" x14ac:dyDescent="0.3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9" activePane="bottomRight" state="frozen"/>
      <selection pane="topRight" activeCell="C1" sqref="C1"/>
      <selection pane="bottomLeft" activeCell="A9" sqref="A9"/>
      <selection pane="bottomRight" activeCell="AZ113" sqref="AZ113"/>
    </sheetView>
  </sheetViews>
  <sheetFormatPr defaultColWidth="9.26953125" defaultRowHeight="14.5" x14ac:dyDescent="0.35"/>
  <cols>
    <col min="1" max="1" width="5.7265625" customWidth="1"/>
    <col min="2" max="2" width="54.54296875" customWidth="1"/>
    <col min="3" max="6" width="14.81640625" bestFit="1" customWidth="1"/>
    <col min="7" max="7" width="14.453125" bestFit="1" customWidth="1"/>
    <col min="8" max="8" width="14.81640625" bestFit="1" customWidth="1"/>
    <col min="9" max="11" width="14.453125" bestFit="1" customWidth="1"/>
    <col min="12" max="12" width="14.81640625" bestFit="1" customWidth="1"/>
    <col min="13" max="13" width="14.453125" bestFit="1" customWidth="1"/>
    <col min="14" max="14" width="14.81640625" bestFit="1" customWidth="1"/>
    <col min="15" max="15" width="14.453125" bestFit="1" customWidth="1"/>
    <col min="16" max="16" width="16.26953125" bestFit="1" customWidth="1"/>
    <col min="17" max="18" width="14.81640625" bestFit="1" customWidth="1"/>
    <col min="19" max="19" width="14.453125" bestFit="1" customWidth="1"/>
    <col min="20" max="20" width="18.54296875" customWidth="1"/>
    <col min="21" max="23" width="18.1796875" customWidth="1"/>
    <col min="24" max="24" width="14.26953125" bestFit="1" customWidth="1"/>
    <col min="25" max="26" width="14.26953125" customWidth="1"/>
    <col min="27" max="27" width="14.81640625" bestFit="1" customWidth="1"/>
    <col min="28" max="28" width="14.81640625" customWidth="1"/>
    <col min="29" max="29" width="14.81640625" hidden="1" customWidth="1"/>
    <col min="30" max="38" width="14.81640625" customWidth="1"/>
    <col min="39" max="39" width="15.7265625" bestFit="1" customWidth="1"/>
    <col min="40" max="60" width="14.81640625" customWidth="1"/>
    <col min="61" max="61" width="13.81640625" bestFit="1" customWidth="1"/>
    <col min="62" max="62" width="15.7265625" bestFit="1" customWidth="1"/>
    <col min="63" max="64" width="14.81640625" bestFit="1" customWidth="1"/>
    <col min="65" max="65" width="14.453125" bestFit="1" customWidth="1"/>
    <col min="66" max="66" width="14.81640625" bestFit="1" customWidth="1"/>
    <col min="67" max="67" width="14.453125" bestFit="1" customWidth="1"/>
    <col min="68" max="69" width="14.453125" customWidth="1"/>
    <col min="70" max="70" width="14.4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53" t="s">
        <v>19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  <c r="AQ1" s="554"/>
      <c r="AR1" s="554"/>
      <c r="AS1" s="554"/>
      <c r="AT1" s="554"/>
      <c r="AU1" s="554"/>
      <c r="AV1" s="554"/>
      <c r="AW1" s="554"/>
      <c r="AX1" s="554"/>
      <c r="AY1" s="554"/>
      <c r="AZ1" s="554"/>
      <c r="BA1" s="554"/>
      <c r="BB1" s="554"/>
      <c r="BC1" s="554"/>
      <c r="BD1" s="554"/>
      <c r="BE1" s="554"/>
      <c r="BF1" s="554"/>
      <c r="BG1" s="554"/>
      <c r="BH1" s="554"/>
      <c r="BI1" s="554"/>
      <c r="BJ1" s="554"/>
      <c r="BK1" s="30"/>
      <c r="BL1" s="30"/>
      <c r="BM1" s="30"/>
      <c r="BN1" s="30"/>
      <c r="BO1" s="31"/>
      <c r="BP1" s="31"/>
      <c r="BQ1" s="31"/>
      <c r="BR1" s="31"/>
    </row>
    <row r="2" spans="1:70" ht="27.65" customHeight="1" thickTop="1" thickBot="1" x14ac:dyDescent="0.4">
      <c r="B2" s="4" t="s">
        <v>0</v>
      </c>
      <c r="C2" s="555" t="s">
        <v>54</v>
      </c>
      <c r="D2" s="556"/>
      <c r="E2" s="556"/>
      <c r="F2" s="556"/>
      <c r="G2" s="556"/>
      <c r="H2" s="556"/>
      <c r="I2" s="55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55" t="s">
        <v>66</v>
      </c>
      <c r="D3" s="556"/>
      <c r="E3" s="556"/>
      <c r="F3" s="556"/>
      <c r="G3" s="556"/>
      <c r="H3" s="556"/>
      <c r="I3" s="55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7" t="s">
        <v>69</v>
      </c>
      <c r="D4" s="558"/>
      <c r="E4" s="558"/>
      <c r="F4" s="558"/>
      <c r="G4" s="558"/>
      <c r="H4" s="558"/>
      <c r="I4" s="55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>
        <v>243752</v>
      </c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3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>
        <v>33859</v>
      </c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3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>
        <v>24568</v>
      </c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3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>
        <v>3884</v>
      </c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3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>
        <v>344</v>
      </c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" thickBot="1" x14ac:dyDescent="0.4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>
        <v>306407</v>
      </c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3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>
        <v>47988</v>
      </c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3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>
        <v>17160</v>
      </c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3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>
        <v>3706</v>
      </c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3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>
        <v>0</v>
      </c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3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>
        <v>0</v>
      </c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3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>
        <v>68854</v>
      </c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3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>
        <v>15802</v>
      </c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3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>
        <v>3193</v>
      </c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3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>
        <v>2022</v>
      </c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3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3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3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>
        <v>21017</v>
      </c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3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>
        <v>9381</v>
      </c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3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>
        <v>2994</v>
      </c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3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>
        <v>675</v>
      </c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3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3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3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>
        <v>13050</v>
      </c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3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>
        <v>22805</v>
      </c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3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>
        <v>10973</v>
      </c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3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>
        <v>1009</v>
      </c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3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3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" thickBot="1" x14ac:dyDescent="0.4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>
        <v>34787</v>
      </c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3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>
        <v>9817862.6099999994</v>
      </c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3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>
        <v>3125167.8500000006</v>
      </c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3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>
        <v>4334071.1399999997</v>
      </c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3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3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3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>
        <v>17277101.600000001</v>
      </c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3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>
        <v>6728504.8300000001</v>
      </c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3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>
        <v>2796463.91</v>
      </c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3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>
        <v>1243545.7599999998</v>
      </c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3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3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3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>
        <v>10768514.5</v>
      </c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3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>
        <v>19377524.310000002</v>
      </c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3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>
        <v>10975705.600000001</v>
      </c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3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>
        <v>2491990.4600000014</v>
      </c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3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3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3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>
        <v>32845220.370000005</v>
      </c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3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>
        <v>35923891.75</v>
      </c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3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>
        <v>16897337.360000003</v>
      </c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3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>
        <v>8069607.3600000013</v>
      </c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3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>
        <v>0</v>
      </c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3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>
        <v>0</v>
      </c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" thickBot="1" x14ac:dyDescent="0.4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>
        <v>60890836.469999999</v>
      </c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3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>
        <v>27263832</v>
      </c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3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>
        <v>3728407</v>
      </c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3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>
        <v>8487874</v>
      </c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3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>
        <v>14418886</v>
      </c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3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>
        <v>14254938</v>
      </c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3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>
        <v>68153937</v>
      </c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3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>
        <v>54397605.749999993</v>
      </c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3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>
        <v>5551378.7799999993</v>
      </c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3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>
        <v>11355895.359999998</v>
      </c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3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>
        <v>14355753.279999999</v>
      </c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3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>
        <v>10379822.910000002</v>
      </c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3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>
        <v>96040456.079999983</v>
      </c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3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3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3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3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3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3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3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3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>
        <v>54397605.749999993</v>
      </c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3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>
        <v>5551378.7799999993</v>
      </c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3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>
        <v>11355895.359999998</v>
      </c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3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>
        <v>14355753.279999999</v>
      </c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3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>
        <v>10379822.910000002</v>
      </c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" thickBot="1" x14ac:dyDescent="0.4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>
        <v>96040456.079999983</v>
      </c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>
        <v>63019982.549999997</v>
      </c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3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3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>
        <v>42550200.890000001</v>
      </c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3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3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3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>
        <v>105570183.44</v>
      </c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>
        <v>230023</v>
      </c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3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3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>
        <v>26513</v>
      </c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3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3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" thickBot="1" x14ac:dyDescent="0.4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>
        <v>256536</v>
      </c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:AY115" si="62">AX94-AX101</f>
        <v>2527849.9100000039</v>
      </c>
      <c r="AY115" s="198">
        <f t="shared" si="62"/>
        <v>-8622376.8000000045</v>
      </c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3">O115-C115</f>
        <v>-4162623.3500000015</v>
      </c>
      <c r="BJ115" s="60">
        <f t="shared" si="63"/>
        <v>7420010.1399999848</v>
      </c>
      <c r="BK115" s="60">
        <f t="shared" si="63"/>
        <v>4771373.9300000072</v>
      </c>
      <c r="BL115" s="60">
        <f t="shared" si="63"/>
        <v>-3083174.67</v>
      </c>
      <c r="BM115" s="60">
        <f t="shared" si="63"/>
        <v>1879181.7299999967</v>
      </c>
      <c r="BN115" s="60">
        <f t="shared" si="63"/>
        <v>1132977.5800000038</v>
      </c>
      <c r="BO115" s="60">
        <f t="shared" si="63"/>
        <v>560060.8899999978</v>
      </c>
      <c r="BP115" s="60">
        <f t="shared" si="63"/>
        <v>947529.96000000183</v>
      </c>
      <c r="BQ115" s="60">
        <f t="shared" si="63"/>
        <v>-1430469.1399999987</v>
      </c>
      <c r="BR115" s="100">
        <f t="shared" si="63"/>
        <v>1640813.3199999966</v>
      </c>
    </row>
    <row r="116" spans="1:70" x14ac:dyDescent="0.3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4">Q95-Q102</f>
        <v>2005101.99</v>
      </c>
      <c r="R116" s="60">
        <f t="shared" si="64"/>
        <v>817863.76</v>
      </c>
      <c r="S116" s="60">
        <f t="shared" ref="S116:V120" si="65">S95-S102</f>
        <v>543878.47</v>
      </c>
      <c r="T116" s="60">
        <f t="shared" si="65"/>
        <v>507358.35</v>
      </c>
      <c r="U116" s="65">
        <f t="shared" si="65"/>
        <v>514881.67000000004</v>
      </c>
      <c r="V116" s="337">
        <f t="shared" si="65"/>
        <v>679127.25</v>
      </c>
      <c r="W116" s="337">
        <f t="shared" ref="W116:AE116" si="66">W95-W102</f>
        <v>1371103.8399999999</v>
      </c>
      <c r="X116" s="413">
        <f t="shared" si="66"/>
        <v>3395548.8400000003</v>
      </c>
      <c r="Y116" s="371">
        <f t="shared" si="66"/>
        <v>4727667.8499999996</v>
      </c>
      <c r="Z116" s="65">
        <f t="shared" si="66"/>
        <v>5240194.99</v>
      </c>
      <c r="AA116" s="65">
        <f t="shared" si="66"/>
        <v>4537764</v>
      </c>
      <c r="AB116" s="65">
        <f t="shared" si="66"/>
        <v>3043243.33</v>
      </c>
      <c r="AC116" s="65">
        <f t="shared" si="66"/>
        <v>1941427.59</v>
      </c>
      <c r="AD116" s="65">
        <f t="shared" si="66"/>
        <v>931645.93</v>
      </c>
      <c r="AE116" s="65">
        <f t="shared" si="66"/>
        <v>718775.22</v>
      </c>
      <c r="AF116" s="65">
        <f t="shared" ref="AF116:AG116" si="67">AF95-AF102</f>
        <v>679604.6399999999</v>
      </c>
      <c r="AG116" s="65">
        <f t="shared" si="67"/>
        <v>708139.05</v>
      </c>
      <c r="AH116" s="65">
        <f t="shared" ref="AH116:AI116" si="68">AH95-AH102</f>
        <v>781986.11</v>
      </c>
      <c r="AI116" s="65">
        <f t="shared" si="68"/>
        <v>1974854.92</v>
      </c>
      <c r="AJ116" s="100">
        <f t="shared" ref="AJ116:AK116" si="69">AJ95-AJ102</f>
        <v>4116047.06</v>
      </c>
      <c r="AK116" s="65">
        <f t="shared" si="69"/>
        <v>5114213.7799999993</v>
      </c>
      <c r="AL116" s="65">
        <f t="shared" ref="AL116:AM116" si="70">AL95-AL102</f>
        <v>6424128.7499999991</v>
      </c>
      <c r="AM116" s="65">
        <f t="shared" si="70"/>
        <v>5119973.8199999994</v>
      </c>
      <c r="AN116" s="65">
        <f t="shared" ref="AN116:AO116" si="71">AN95-AN102</f>
        <v>3567068.93</v>
      </c>
      <c r="AO116" s="65">
        <f t="shared" si="71"/>
        <v>2411275.08</v>
      </c>
      <c r="AP116" s="65">
        <f t="shared" ref="AP116:AQ116" si="72">AP95-AP102</f>
        <v>1204605.23</v>
      </c>
      <c r="AQ116" s="65">
        <f t="shared" si="72"/>
        <v>986058.71000000008</v>
      </c>
      <c r="AR116" s="65">
        <f t="shared" ref="AR116:AS116" si="73">AR95-AR102</f>
        <v>847346.44000000006</v>
      </c>
      <c r="AS116" s="65">
        <f t="shared" si="73"/>
        <v>892569.52</v>
      </c>
      <c r="AT116" s="65">
        <f t="shared" ref="AT116:AU116" si="74">AT95-AT102</f>
        <v>1438248.8</v>
      </c>
      <c r="AU116" s="65">
        <f t="shared" si="74"/>
        <v>2199150.7799999998</v>
      </c>
      <c r="AV116" s="65">
        <f t="shared" ref="AV116:AW116" si="75">AV95-AV102</f>
        <v>5232676.6000000006</v>
      </c>
      <c r="AW116" s="492">
        <f t="shared" si="75"/>
        <v>7074915.4999999991</v>
      </c>
      <c r="AX116" s="198">
        <f t="shared" ref="AX116:AY116" si="76">AX95-AX102</f>
        <v>6182450.5200000005</v>
      </c>
      <c r="AY116" s="198">
        <f t="shared" si="76"/>
        <v>5551378.7799999993</v>
      </c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3"/>
        <v>-579389.7200000002</v>
      </c>
      <c r="BJ116" s="60">
        <f t="shared" si="63"/>
        <v>236633.80999999959</v>
      </c>
      <c r="BK116" s="60">
        <f t="shared" si="63"/>
        <v>598145.57000000007</v>
      </c>
      <c r="BL116" s="60">
        <f t="shared" si="63"/>
        <v>20958.969999999972</v>
      </c>
      <c r="BM116" s="60">
        <f t="shared" si="63"/>
        <v>-8536.1199999999953</v>
      </c>
      <c r="BN116" s="60">
        <f t="shared" si="63"/>
        <v>49555.389999999956</v>
      </c>
      <c r="BO116" s="60">
        <f t="shared" si="63"/>
        <v>33219.260000000068</v>
      </c>
      <c r="BP116" s="60">
        <f t="shared" si="63"/>
        <v>44130.399999999907</v>
      </c>
      <c r="BQ116" s="60">
        <f t="shared" si="63"/>
        <v>-225870.78000000026</v>
      </c>
      <c r="BR116" s="100">
        <f t="shared" si="63"/>
        <v>-73845.25</v>
      </c>
    </row>
    <row r="117" spans="1:70" x14ac:dyDescent="0.3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4"/>
        <v>-12746267.15</v>
      </c>
      <c r="R117" s="60">
        <f t="shared" si="64"/>
        <v>-10038307.130000001</v>
      </c>
      <c r="S117" s="60">
        <f t="shared" si="65"/>
        <v>-5318321.05</v>
      </c>
      <c r="T117" s="60">
        <f t="shared" si="65"/>
        <v>-3445902.29</v>
      </c>
      <c r="U117" s="65">
        <f t="shared" si="65"/>
        <v>-3599578.98</v>
      </c>
      <c r="V117" s="65">
        <f t="shared" si="65"/>
        <v>-3407918.7800000003</v>
      </c>
      <c r="W117" s="65">
        <f t="shared" ref="W117:AE117" si="77">W96-W103</f>
        <v>-2324896.2200000002</v>
      </c>
      <c r="X117" s="100">
        <f t="shared" si="77"/>
        <v>-4723970.7300000004</v>
      </c>
      <c r="Y117" s="371">
        <f t="shared" si="77"/>
        <v>-10585804.680000002</v>
      </c>
      <c r="Z117" s="65">
        <f t="shared" si="77"/>
        <v>-15673653.970000001</v>
      </c>
      <c r="AA117" s="65">
        <f t="shared" si="77"/>
        <v>-25283780</v>
      </c>
      <c r="AB117" s="65">
        <f t="shared" si="77"/>
        <v>-20489734.300000001</v>
      </c>
      <c r="AC117" s="65">
        <f t="shared" si="77"/>
        <v>-19606576.600000001</v>
      </c>
      <c r="AD117" s="65">
        <f t="shared" si="77"/>
        <v>-12549767.789999999</v>
      </c>
      <c r="AE117" s="65">
        <f t="shared" si="77"/>
        <v>-5382303.0999999996</v>
      </c>
      <c r="AF117" s="65">
        <f t="shared" ref="AF117:AG117" si="78">AF96-AF103</f>
        <v>-4510593.1900000004</v>
      </c>
      <c r="AG117" s="65">
        <f t="shared" si="78"/>
        <v>-3593265.35</v>
      </c>
      <c r="AH117" s="65">
        <f t="shared" ref="AH117:AI117" si="79">AH96-AH103</f>
        <v>-4470866.4600000009</v>
      </c>
      <c r="AI117" s="65">
        <f t="shared" si="79"/>
        <v>-2595436.42</v>
      </c>
      <c r="AJ117" s="100">
        <f t="shared" ref="AJ117:AK117" si="80">AJ96-AJ103</f>
        <v>-8593927.8900000025</v>
      </c>
      <c r="AK117" s="65">
        <f t="shared" si="80"/>
        <v>-8680020.5800000001</v>
      </c>
      <c r="AL117" s="65">
        <f t="shared" ref="AL117:AM117" si="81">AL96-AL103</f>
        <v>-16679857.49</v>
      </c>
      <c r="AM117" s="65">
        <f t="shared" si="81"/>
        <v>-29383088.520000003</v>
      </c>
      <c r="AN117" s="65">
        <f t="shared" ref="AN117:AO117" si="82">AN96-AN103</f>
        <v>-24573999.509999998</v>
      </c>
      <c r="AO117" s="65">
        <f t="shared" si="82"/>
        <v>-17741492.800000001</v>
      </c>
      <c r="AP117" s="65">
        <f t="shared" ref="AP117:AQ117" si="83">AP96-AP103</f>
        <v>-13693537.569999998</v>
      </c>
      <c r="AQ117" s="65">
        <f t="shared" si="83"/>
        <v>-5933653.0700000003</v>
      </c>
      <c r="AR117" s="65">
        <f t="shared" ref="AR117:AS117" si="84">AR96-AR103</f>
        <v>-6469743.4900000002</v>
      </c>
      <c r="AS117" s="65">
        <f t="shared" si="84"/>
        <v>-4476282.13</v>
      </c>
      <c r="AT117" s="65">
        <f t="shared" ref="AT117:AU117" si="85">AT96-AT103</f>
        <v>-4521309.18</v>
      </c>
      <c r="AU117" s="65">
        <f t="shared" si="85"/>
        <v>-6015586.830000001</v>
      </c>
      <c r="AV117" s="65">
        <f t="shared" ref="AV117:AW117" si="86">AV96-AV103</f>
        <v>-11082051.259999998</v>
      </c>
      <c r="AW117" s="492">
        <f t="shared" si="86"/>
        <v>-20782919.049999997</v>
      </c>
      <c r="AX117" s="198">
        <f t="shared" ref="AX117:AY117" si="87">AX96-AX103</f>
        <v>-24717092.359999999</v>
      </c>
      <c r="AY117" s="198">
        <f t="shared" si="87"/>
        <v>-31194305.530000001</v>
      </c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3"/>
        <v>1495112.8299999926</v>
      </c>
      <c r="BJ117" s="60">
        <f t="shared" si="63"/>
        <v>3393369.1299999971</v>
      </c>
      <c r="BK117" s="60">
        <f t="shared" si="63"/>
        <v>1011026.1300000008</v>
      </c>
      <c r="BL117" s="60">
        <f t="shared" si="63"/>
        <v>-2965973.92</v>
      </c>
      <c r="BM117" s="60">
        <f t="shared" si="63"/>
        <v>-583289.67999999877</v>
      </c>
      <c r="BN117" s="60">
        <f t="shared" si="63"/>
        <v>154128.79999999981</v>
      </c>
      <c r="BO117" s="60">
        <f t="shared" si="63"/>
        <v>-641517.80000000121</v>
      </c>
      <c r="BP117" s="60">
        <f t="shared" si="63"/>
        <v>-497203.69999999925</v>
      </c>
      <c r="BQ117" s="60">
        <f t="shared" si="63"/>
        <v>-1189998.4599999995</v>
      </c>
      <c r="BR117" s="100">
        <f t="shared" si="63"/>
        <v>1584188.200000003</v>
      </c>
    </row>
    <row r="118" spans="1:70" x14ac:dyDescent="0.3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4"/>
        <v>3816220.45</v>
      </c>
      <c r="R118" s="60">
        <f t="shared" si="64"/>
        <v>1530804.79</v>
      </c>
      <c r="S118" s="60">
        <f t="shared" si="65"/>
        <v>1127531.74</v>
      </c>
      <c r="T118" s="60">
        <f t="shared" si="65"/>
        <v>1043290.0800000001</v>
      </c>
      <c r="U118" s="65">
        <f t="shared" si="65"/>
        <v>1092680.25</v>
      </c>
      <c r="V118" s="65">
        <f t="shared" si="65"/>
        <v>1488845.0899999999</v>
      </c>
      <c r="W118" s="65">
        <f t="shared" ref="W118:AE118" si="88">W97-W104</f>
        <v>3881885.98</v>
      </c>
      <c r="X118" s="100">
        <f t="shared" si="88"/>
        <v>8840450.1099999994</v>
      </c>
      <c r="Y118" s="371">
        <f t="shared" si="88"/>
        <v>11871695.379999999</v>
      </c>
      <c r="Z118" s="65">
        <f t="shared" si="88"/>
        <v>12948824.319999998</v>
      </c>
      <c r="AA118" s="65">
        <f t="shared" si="88"/>
        <v>11263367</v>
      </c>
      <c r="AB118" s="65">
        <f t="shared" si="88"/>
        <v>6797667.0200000014</v>
      </c>
      <c r="AC118" s="65">
        <f t="shared" si="88"/>
        <v>4208333.6900000004</v>
      </c>
      <c r="AD118" s="65">
        <f t="shared" si="88"/>
        <v>1806339.9699999997</v>
      </c>
      <c r="AE118" s="65">
        <f t="shared" si="88"/>
        <v>1560608.85</v>
      </c>
      <c r="AF118" s="65">
        <f t="shared" ref="AF118:AG118" si="89">AF97-AF104</f>
        <v>1509772.91</v>
      </c>
      <c r="AG118" s="65">
        <f t="shared" si="89"/>
        <v>1600529.31</v>
      </c>
      <c r="AH118" s="65">
        <f t="shared" ref="AH118:AI118" si="90">AH97-AH104</f>
        <v>2118356.86</v>
      </c>
      <c r="AI118" s="65">
        <f t="shared" si="90"/>
        <v>5646312.1100000003</v>
      </c>
      <c r="AJ118" s="100">
        <f t="shared" ref="AJ118:AK118" si="91">AJ97-AJ104</f>
        <v>10546772.840000002</v>
      </c>
      <c r="AK118" s="65">
        <f t="shared" si="91"/>
        <v>13537454.25</v>
      </c>
      <c r="AL118" s="65">
        <f t="shared" ref="AL118:AM118" si="92">AL97-AL104</f>
        <v>15535680.74</v>
      </c>
      <c r="AM118" s="65">
        <f t="shared" si="92"/>
        <v>12375145.639999999</v>
      </c>
      <c r="AN118" s="65">
        <f t="shared" ref="AN118:AO118" si="93">AN97-AN104</f>
        <v>9063204.3300000001</v>
      </c>
      <c r="AO118" s="65">
        <f t="shared" si="93"/>
        <v>5612890.2500000009</v>
      </c>
      <c r="AP118" s="65">
        <f t="shared" ref="AP118:AQ118" si="94">AP97-AP104</f>
        <v>1716729.21</v>
      </c>
      <c r="AQ118" s="65">
        <f t="shared" si="94"/>
        <v>1426630.57</v>
      </c>
      <c r="AR118" s="65">
        <f t="shared" ref="AR118:AS118" si="95">AR97-AR104</f>
        <v>4505476.42</v>
      </c>
      <c r="AS118" s="65">
        <f t="shared" si="95"/>
        <v>2730017.88</v>
      </c>
      <c r="AT118" s="65">
        <f t="shared" ref="AT118:AU118" si="96">AT97-AT104</f>
        <v>4250176.92</v>
      </c>
      <c r="AU118" s="65">
        <f t="shared" si="96"/>
        <v>7736052.79</v>
      </c>
      <c r="AV118" s="65">
        <f t="shared" ref="AV118:AW118" si="97">AV97-AV104</f>
        <v>14087928.630000001</v>
      </c>
      <c r="AW118" s="492">
        <f t="shared" si="97"/>
        <v>18095348.379999995</v>
      </c>
      <c r="AX118" s="198">
        <f t="shared" ref="AX118:AY118" si="98">AX97-AX104</f>
        <v>15534529.279999999</v>
      </c>
      <c r="AY118" s="198">
        <f t="shared" si="98"/>
        <v>14355753.279999999</v>
      </c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3"/>
        <v>-1124371.6500000004</v>
      </c>
      <c r="BJ118" s="60">
        <f t="shared" si="63"/>
        <v>320523.77999999933</v>
      </c>
      <c r="BK118" s="60">
        <f t="shared" si="63"/>
        <v>347069.33000000007</v>
      </c>
      <c r="BL118" s="60">
        <f t="shared" si="63"/>
        <v>-457118.25</v>
      </c>
      <c r="BM118" s="60">
        <f t="shared" si="63"/>
        <v>-91623.34999999986</v>
      </c>
      <c r="BN118" s="60">
        <f t="shared" si="63"/>
        <v>-19366.290000000037</v>
      </c>
      <c r="BO118" s="60">
        <f t="shared" si="63"/>
        <v>-8521.339999999851</v>
      </c>
      <c r="BP118" s="60">
        <f t="shared" si="63"/>
        <v>15850.35999999987</v>
      </c>
      <c r="BQ118" s="60">
        <f t="shared" si="63"/>
        <v>-979199.43000000017</v>
      </c>
      <c r="BR118" s="100">
        <f t="shared" si="63"/>
        <v>-679757.0700000003</v>
      </c>
    </row>
    <row r="119" spans="1:70" x14ac:dyDescent="0.3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4"/>
        <v>5294733.4700000007</v>
      </c>
      <c r="R119" s="60">
        <f t="shared" si="64"/>
        <v>1384909.6700000002</v>
      </c>
      <c r="S119" s="60">
        <f t="shared" si="65"/>
        <v>1663024.5699999998</v>
      </c>
      <c r="T119" s="60">
        <f t="shared" si="65"/>
        <v>2275428.62</v>
      </c>
      <c r="U119" s="65">
        <f t="shared" si="65"/>
        <v>2220529.1500000004</v>
      </c>
      <c r="V119" s="65">
        <f t="shared" si="65"/>
        <v>2205324.42</v>
      </c>
      <c r="W119" s="65">
        <f t="shared" ref="W119:AE119" si="99">W98-W105</f>
        <v>2956862.6399999997</v>
      </c>
      <c r="X119" s="100">
        <f t="shared" si="99"/>
        <v>6545726.6600000001</v>
      </c>
      <c r="Y119" s="371">
        <f t="shared" si="99"/>
        <v>6720870.46</v>
      </c>
      <c r="Z119" s="65">
        <f t="shared" si="99"/>
        <v>13071587.629999999</v>
      </c>
      <c r="AA119" s="65">
        <f t="shared" si="99"/>
        <v>4622843</v>
      </c>
      <c r="AB119" s="65">
        <f t="shared" si="99"/>
        <v>6978983.1400000006</v>
      </c>
      <c r="AC119" s="65">
        <f t="shared" si="99"/>
        <v>5279710.08</v>
      </c>
      <c r="AD119" s="65">
        <f t="shared" si="99"/>
        <v>2942169.38</v>
      </c>
      <c r="AE119" s="65">
        <f t="shared" si="99"/>
        <v>2673860.4100000006</v>
      </c>
      <c r="AF119" s="65">
        <f t="shared" ref="AF119:AG119" si="100">AF98-AF105</f>
        <v>2845293.5199999996</v>
      </c>
      <c r="AG119" s="65">
        <f t="shared" si="100"/>
        <v>3131927.08</v>
      </c>
      <c r="AH119" s="65">
        <f t="shared" ref="AH119:AI119" si="101">AH98-AH105</f>
        <v>3133550.95</v>
      </c>
      <c r="AI119" s="65">
        <f t="shared" si="101"/>
        <v>4467216.8900000006</v>
      </c>
      <c r="AJ119" s="100">
        <f t="shared" ref="AJ119:AK119" si="102">AJ98-AJ105</f>
        <v>7939244.7299999995</v>
      </c>
      <c r="AK119" s="65">
        <f t="shared" si="102"/>
        <v>9503921.3300000001</v>
      </c>
      <c r="AL119" s="65">
        <f t="shared" ref="AL119:AM119" si="103">AL98-AL105</f>
        <v>11607684.029999999</v>
      </c>
      <c r="AM119" s="65">
        <f t="shared" si="103"/>
        <v>9226159.5999999996</v>
      </c>
      <c r="AN119" s="65">
        <f t="shared" ref="AN119:AO119" si="104">AN98-AN105</f>
        <v>7995670.4400000004</v>
      </c>
      <c r="AO119" s="65">
        <f t="shared" si="104"/>
        <v>6408000.25</v>
      </c>
      <c r="AP119" s="65">
        <f t="shared" ref="AP119:AQ119" si="105">AP98-AP105</f>
        <v>6534965.79</v>
      </c>
      <c r="AQ119" s="65">
        <f t="shared" si="105"/>
        <v>4431064.79</v>
      </c>
      <c r="AR119" s="65">
        <f t="shared" ref="AR119:AS119" si="106">AR98-AR105</f>
        <v>2330197.61</v>
      </c>
      <c r="AS119" s="65">
        <f t="shared" si="106"/>
        <v>4470467.5299999993</v>
      </c>
      <c r="AT119" s="65">
        <f t="shared" ref="AT119:AU119" si="107">AT98-AT105</f>
        <v>5634119.3099999996</v>
      </c>
      <c r="AU119" s="65">
        <f t="shared" si="107"/>
        <v>44232360.479999997</v>
      </c>
      <c r="AV119" s="65">
        <f t="shared" ref="AV119:AW119" si="108">AV98-AV105</f>
        <v>10846331.819999998</v>
      </c>
      <c r="AW119" s="492">
        <f t="shared" si="108"/>
        <v>13497461.810000001</v>
      </c>
      <c r="AX119" s="198">
        <f t="shared" ref="AX119:AY119" si="109">AX98-AX105</f>
        <v>12834449.799999999</v>
      </c>
      <c r="AY119" s="198">
        <f t="shared" si="109"/>
        <v>10379822.910000002</v>
      </c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3"/>
        <v>-25291.060000000522</v>
      </c>
      <c r="BJ119" s="60">
        <f t="shared" si="63"/>
        <v>835215.63000000175</v>
      </c>
      <c r="BK119" s="60">
        <f t="shared" si="63"/>
        <v>493862.37000000104</v>
      </c>
      <c r="BL119" s="60">
        <f t="shared" si="63"/>
        <v>-1108424.43</v>
      </c>
      <c r="BM119" s="60">
        <f t="shared" si="63"/>
        <v>316761.40999999968</v>
      </c>
      <c r="BN119" s="60">
        <f t="shared" si="63"/>
        <v>220053.63000000035</v>
      </c>
      <c r="BO119" s="60">
        <f t="shared" si="63"/>
        <v>501583.91000000038</v>
      </c>
      <c r="BP119" s="60">
        <f t="shared" si="63"/>
        <v>312314.80999999982</v>
      </c>
      <c r="BQ119" s="60">
        <f t="shared" si="63"/>
        <v>-2793338.6300000008</v>
      </c>
      <c r="BR119" s="100">
        <f t="shared" si="63"/>
        <v>2114915.2400000002</v>
      </c>
    </row>
    <row r="120" spans="1:70" ht="15" thickBot="1" x14ac:dyDescent="0.4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4"/>
        <v>-10876745.509999998</v>
      </c>
      <c r="R120" s="55">
        <f t="shared" si="64"/>
        <v>-18667486.420000002</v>
      </c>
      <c r="S120" s="55">
        <f t="shared" si="65"/>
        <v>-9211348.1899999995</v>
      </c>
      <c r="T120" s="55">
        <f t="shared" si="65"/>
        <v>-4125447.2699999996</v>
      </c>
      <c r="U120" s="96">
        <f t="shared" si="65"/>
        <v>-3059477.1899999995</v>
      </c>
      <c r="V120" s="96">
        <f t="shared" si="65"/>
        <v>-1710487.7300000004</v>
      </c>
      <c r="W120" s="96">
        <f t="shared" ref="W120:AE120" si="110">W99-W106</f>
        <v>11119010.790000003</v>
      </c>
      <c r="X120" s="99">
        <f t="shared" si="110"/>
        <v>27581300.349999994</v>
      </c>
      <c r="Y120" s="403">
        <f t="shared" si="110"/>
        <v>23706533.079999983</v>
      </c>
      <c r="Z120" s="96">
        <f t="shared" si="110"/>
        <v>27163903.48999998</v>
      </c>
      <c r="AA120" s="96">
        <f t="shared" si="110"/>
        <v>-16466127</v>
      </c>
      <c r="AB120" s="96">
        <f t="shared" si="110"/>
        <v>-16738140.309999995</v>
      </c>
      <c r="AC120" s="96">
        <f t="shared" si="110"/>
        <v>-18698097.030000001</v>
      </c>
      <c r="AD120" s="96">
        <f t="shared" si="110"/>
        <v>-18801786.030000001</v>
      </c>
      <c r="AE120" s="96">
        <f t="shared" si="110"/>
        <v>-9289822.6700000018</v>
      </c>
      <c r="AF120" s="96">
        <f t="shared" ref="AF120:AG120" si="111">AF99-AF106</f>
        <v>-6657722.8000000007</v>
      </c>
      <c r="AG120" s="96">
        <f t="shared" si="111"/>
        <v>-3853912.5200000014</v>
      </c>
      <c r="AH120" s="96">
        <f t="shared" ref="AH120:AI120" si="112">AH99-AH106</f>
        <v>-2900251.7400000021</v>
      </c>
      <c r="AI120" s="96">
        <f t="shared" si="112"/>
        <v>10558192.869999994</v>
      </c>
      <c r="AJ120" s="99">
        <f t="shared" ref="AJ120:AK120" si="113">AJ99-AJ106</f>
        <v>24320210.440000013</v>
      </c>
      <c r="AK120" s="96">
        <f t="shared" si="113"/>
        <v>27747706.340000004</v>
      </c>
      <c r="AL120" s="96">
        <f t="shared" ref="AL120:AM120" si="114">AL99-AL106</f>
        <v>32173897.579999998</v>
      </c>
      <c r="AM120" s="96">
        <f t="shared" si="114"/>
        <v>-14107821.269999996</v>
      </c>
      <c r="AN120" s="96">
        <f t="shared" ref="AN120:AO120" si="115">AN99-AN106</f>
        <v>-15544516.410000004</v>
      </c>
      <c r="AO120" s="96">
        <f t="shared" si="115"/>
        <v>-16417330.530000001</v>
      </c>
      <c r="AP120" s="96">
        <f t="shared" ref="AP120:AQ120" si="116">AP99-AP106</f>
        <v>-19767911.049999997</v>
      </c>
      <c r="AQ120" s="96">
        <f t="shared" si="116"/>
        <v>-9749056.75</v>
      </c>
      <c r="AR120" s="96">
        <f t="shared" ref="AR120:AS120" si="117">AR99-AR106</f>
        <v>-8239329.8599999994</v>
      </c>
      <c r="AS120" s="96">
        <f t="shared" si="117"/>
        <v>-1746894.4700000025</v>
      </c>
      <c r="AT120" s="96">
        <f t="shared" ref="AT120:AU120" si="118">AT99-AT106</f>
        <v>4225691.9100000039</v>
      </c>
      <c r="AU120" s="96">
        <f t="shared" si="118"/>
        <v>50680178.929999992</v>
      </c>
      <c r="AV120" s="96">
        <f t="shared" ref="AV120:AW120" si="119">AV99-AV106</f>
        <v>36370453.909999982</v>
      </c>
      <c r="AW120" s="535">
        <f t="shared" si="119"/>
        <v>30300092.119999975</v>
      </c>
      <c r="AX120" s="203">
        <f t="shared" ref="AX120:AY120" si="120">AX99-AX106</f>
        <v>12362187.149999991</v>
      </c>
      <c r="AY120" s="203">
        <f t="shared" si="120"/>
        <v>-9529727.3600000143</v>
      </c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3"/>
        <v>-4396562.9500000104</v>
      </c>
      <c r="BJ120" s="55">
        <f t="shared" si="63"/>
        <v>12205752.489999983</v>
      </c>
      <c r="BK120" s="55">
        <f t="shared" si="63"/>
        <v>7221477.3300000131</v>
      </c>
      <c r="BL120" s="55">
        <f t="shared" si="63"/>
        <v>-7593732.2999999989</v>
      </c>
      <c r="BM120" s="55">
        <f t="shared" si="63"/>
        <v>1512493.9899999984</v>
      </c>
      <c r="BN120" s="55">
        <f t="shared" si="63"/>
        <v>1537349.1100000031</v>
      </c>
      <c r="BO120" s="55">
        <f t="shared" si="63"/>
        <v>444824.91999999713</v>
      </c>
      <c r="BP120" s="55">
        <f t="shared" si="63"/>
        <v>822621.83000000101</v>
      </c>
      <c r="BQ120" s="55">
        <f t="shared" si="63"/>
        <v>-6618876.4399999939</v>
      </c>
      <c r="BR120" s="99">
        <f t="shared" si="63"/>
        <v>4586314.4399999976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1">T122-H122</f>
        <v>0</v>
      </c>
      <c r="BO122" s="42">
        <f t="shared" ref="BO122:BO127" si="122">U122-I122</f>
        <v>0</v>
      </c>
      <c r="BP122" s="42">
        <f t="shared" ref="BP122:BR127" si="123">V122-J122</f>
        <v>0</v>
      </c>
      <c r="BQ122" s="42">
        <f t="shared" si="123"/>
        <v>0</v>
      </c>
      <c r="BR122" s="109">
        <f t="shared" si="123"/>
        <v>0</v>
      </c>
    </row>
    <row r="123" spans="1:70" x14ac:dyDescent="0.3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>
        <v>5321</v>
      </c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24">P123-D123</f>
        <v>-179</v>
      </c>
      <c r="BK123" s="42">
        <f t="shared" si="124"/>
        <v>-341</v>
      </c>
      <c r="BL123" s="42">
        <f t="shared" si="124"/>
        <v>-770</v>
      </c>
      <c r="BM123" s="42">
        <f t="shared" si="124"/>
        <v>-896</v>
      </c>
      <c r="BN123" s="42">
        <f t="shared" si="121"/>
        <v>-771</v>
      </c>
      <c r="BO123" s="42">
        <f t="shared" si="122"/>
        <v>-732</v>
      </c>
      <c r="BP123" s="42">
        <f t="shared" si="123"/>
        <v>-722</v>
      </c>
      <c r="BQ123" s="42">
        <f t="shared" si="123"/>
        <v>-726</v>
      </c>
      <c r="BR123" s="109">
        <f t="shared" si="123"/>
        <v>-601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24"/>
        <v>0</v>
      </c>
      <c r="BK124" s="42">
        <f t="shared" si="124"/>
        <v>0</v>
      </c>
      <c r="BL124" s="42">
        <f t="shared" si="124"/>
        <v>0</v>
      </c>
      <c r="BM124" s="42">
        <f t="shared" si="124"/>
        <v>0</v>
      </c>
      <c r="BN124" s="42">
        <f t="shared" si="121"/>
        <v>0</v>
      </c>
      <c r="BO124" s="42">
        <f t="shared" si="122"/>
        <v>0</v>
      </c>
      <c r="BP124" s="42">
        <f t="shared" si="123"/>
        <v>0</v>
      </c>
      <c r="BQ124" s="42">
        <f t="shared" si="123"/>
        <v>0</v>
      </c>
      <c r="BR124" s="109">
        <f t="shared" si="123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24"/>
        <v>0</v>
      </c>
      <c r="BK125" s="42">
        <f t="shared" si="124"/>
        <v>0</v>
      </c>
      <c r="BL125" s="42">
        <f t="shared" si="124"/>
        <v>0</v>
      </c>
      <c r="BM125" s="42">
        <f t="shared" si="124"/>
        <v>0</v>
      </c>
      <c r="BN125" s="42">
        <f t="shared" si="121"/>
        <v>0</v>
      </c>
      <c r="BO125" s="42">
        <f t="shared" si="122"/>
        <v>0</v>
      </c>
      <c r="BP125" s="42">
        <f t="shared" si="123"/>
        <v>0</v>
      </c>
      <c r="BQ125" s="42">
        <f t="shared" si="123"/>
        <v>0</v>
      </c>
      <c r="BR125" s="109">
        <f t="shared" si="123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24"/>
        <v>0</v>
      </c>
      <c r="BK126" s="42">
        <f t="shared" si="124"/>
        <v>0</v>
      </c>
      <c r="BL126" s="42">
        <f t="shared" si="124"/>
        <v>0</v>
      </c>
      <c r="BM126" s="42">
        <f t="shared" si="124"/>
        <v>0</v>
      </c>
      <c r="BN126" s="42">
        <f t="shared" si="121"/>
        <v>0</v>
      </c>
      <c r="BO126" s="42">
        <f t="shared" si="122"/>
        <v>0</v>
      </c>
      <c r="BP126" s="42">
        <f t="shared" si="123"/>
        <v>0</v>
      </c>
      <c r="BQ126" s="42">
        <f t="shared" si="123"/>
        <v>0</v>
      </c>
      <c r="BR126" s="109">
        <f t="shared" si="123"/>
        <v>0</v>
      </c>
    </row>
    <row r="127" spans="1:70" x14ac:dyDescent="0.3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25">SUM(Q122:Q126)</f>
        <v>854</v>
      </c>
      <c r="R127" s="41">
        <f t="shared" si="125"/>
        <v>928</v>
      </c>
      <c r="S127" s="41">
        <f t="shared" si="125"/>
        <v>951</v>
      </c>
      <c r="T127" s="41">
        <f t="shared" si="125"/>
        <v>1048</v>
      </c>
      <c r="U127" s="260">
        <f t="shared" si="125"/>
        <v>1071</v>
      </c>
      <c r="V127" s="260">
        <f t="shared" si="125"/>
        <v>1065</v>
      </c>
      <c r="W127" s="260">
        <f t="shared" si="125"/>
        <v>1065</v>
      </c>
      <c r="X127" s="260">
        <f t="shared" si="125"/>
        <v>946</v>
      </c>
      <c r="Y127" s="439">
        <f t="shared" si="125"/>
        <v>831</v>
      </c>
      <c r="Z127" s="260">
        <f t="shared" si="125"/>
        <v>855</v>
      </c>
      <c r="AA127" s="260">
        <f t="shared" si="125"/>
        <v>972</v>
      </c>
      <c r="AB127" s="260">
        <f t="shared" si="125"/>
        <v>1437</v>
      </c>
      <c r="AC127" s="260">
        <f t="shared" si="125"/>
        <v>2042</v>
      </c>
      <c r="AD127" s="260">
        <f t="shared" si="125"/>
        <v>2681</v>
      </c>
      <c r="AE127" s="260">
        <f t="shared" si="125"/>
        <v>2636</v>
      </c>
      <c r="AF127" s="260">
        <f t="shared" si="125"/>
        <v>2903</v>
      </c>
      <c r="AG127" s="260">
        <f t="shared" si="125"/>
        <v>3157</v>
      </c>
      <c r="AH127" s="260">
        <f t="shared" si="125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>
        <v>5321</v>
      </c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24"/>
        <v>-179</v>
      </c>
      <c r="BK127" s="42">
        <f t="shared" si="124"/>
        <v>-341</v>
      </c>
      <c r="BL127" s="42">
        <f t="shared" si="124"/>
        <v>-770</v>
      </c>
      <c r="BM127" s="42">
        <f t="shared" si="124"/>
        <v>-896</v>
      </c>
      <c r="BN127" s="42">
        <f t="shared" si="121"/>
        <v>-771</v>
      </c>
      <c r="BO127" s="42">
        <f t="shared" si="122"/>
        <v>-732</v>
      </c>
      <c r="BP127" s="42">
        <f t="shared" si="123"/>
        <v>-722</v>
      </c>
      <c r="BQ127" s="42">
        <f t="shared" si="123"/>
        <v>-726</v>
      </c>
      <c r="BR127" s="109">
        <f t="shared" si="123"/>
        <v>-601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>
        <v>0</v>
      </c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26">T129-H129</f>
        <v>-241</v>
      </c>
      <c r="BO129" s="42">
        <f t="shared" ref="BO129:BO134" si="127">U129-I129</f>
        <v>-299</v>
      </c>
      <c r="BP129" s="42">
        <f t="shared" ref="BP129:BR134" si="128">V129-J129</f>
        <v>-238</v>
      </c>
      <c r="BQ129" s="42">
        <f t="shared" si="128"/>
        <v>-32</v>
      </c>
      <c r="BR129" s="109">
        <f t="shared" si="128"/>
        <v>0</v>
      </c>
    </row>
    <row r="130" spans="1:70" x14ac:dyDescent="0.3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29">P130-D130</f>
        <v>-81</v>
      </c>
      <c r="BK130" s="42">
        <f t="shared" si="129"/>
        <v>-39</v>
      </c>
      <c r="BL130" s="42">
        <f t="shared" si="129"/>
        <v>-263</v>
      </c>
      <c r="BM130" s="42">
        <f t="shared" si="129"/>
        <v>-187</v>
      </c>
      <c r="BN130" s="42">
        <f t="shared" si="126"/>
        <v>-237</v>
      </c>
      <c r="BO130" s="42">
        <f t="shared" si="127"/>
        <v>-235</v>
      </c>
      <c r="BP130" s="42">
        <f t="shared" si="128"/>
        <v>-259</v>
      </c>
      <c r="BQ130" s="42">
        <f t="shared" si="128"/>
        <v>-86</v>
      </c>
      <c r="BR130" s="109">
        <f t="shared" si="128"/>
        <v>0</v>
      </c>
    </row>
    <row r="131" spans="1:70" x14ac:dyDescent="0.3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>
        <v>31</v>
      </c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29"/>
        <v>-136</v>
      </c>
      <c r="BK131" s="42">
        <f t="shared" si="129"/>
        <v>-100</v>
      </c>
      <c r="BL131" s="42">
        <f t="shared" si="129"/>
        <v>-88</v>
      </c>
      <c r="BM131" s="42">
        <f t="shared" si="129"/>
        <v>-38</v>
      </c>
      <c r="BN131" s="42">
        <f t="shared" si="126"/>
        <v>-43</v>
      </c>
      <c r="BO131" s="42">
        <f t="shared" si="127"/>
        <v>-26</v>
      </c>
      <c r="BP131" s="42">
        <f t="shared" si="128"/>
        <v>-20</v>
      </c>
      <c r="BQ131" s="42">
        <f t="shared" si="128"/>
        <v>-17</v>
      </c>
      <c r="BR131" s="109">
        <f t="shared" si="128"/>
        <v>38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29"/>
        <v>0</v>
      </c>
      <c r="BK132" s="42">
        <f t="shared" si="129"/>
        <v>0</v>
      </c>
      <c r="BL132" s="42">
        <f t="shared" si="129"/>
        <v>0</v>
      </c>
      <c r="BM132" s="42">
        <f t="shared" si="129"/>
        <v>0</v>
      </c>
      <c r="BN132" s="42">
        <f t="shared" si="126"/>
        <v>0</v>
      </c>
      <c r="BO132" s="42">
        <f t="shared" si="127"/>
        <v>0</v>
      </c>
      <c r="BP132" s="42">
        <f t="shared" si="128"/>
        <v>0</v>
      </c>
      <c r="BQ132" s="42">
        <f t="shared" si="128"/>
        <v>0</v>
      </c>
      <c r="BR132" s="109">
        <f t="shared" si="128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29"/>
        <v>0</v>
      </c>
      <c r="BK133" s="42">
        <f t="shared" si="129"/>
        <v>0</v>
      </c>
      <c r="BL133" s="42">
        <f t="shared" si="129"/>
        <v>0</v>
      </c>
      <c r="BM133" s="42">
        <f t="shared" si="129"/>
        <v>0</v>
      </c>
      <c r="BN133" s="42">
        <f t="shared" si="126"/>
        <v>0</v>
      </c>
      <c r="BO133" s="42">
        <f t="shared" si="127"/>
        <v>0</v>
      </c>
      <c r="BP133" s="42">
        <f t="shared" si="128"/>
        <v>0</v>
      </c>
      <c r="BQ133" s="42">
        <f t="shared" si="128"/>
        <v>0</v>
      </c>
      <c r="BR133" s="109">
        <f t="shared" si="128"/>
        <v>0</v>
      </c>
    </row>
    <row r="134" spans="1:70" x14ac:dyDescent="0.3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0">SUM(Y129:Y131)</f>
        <v>50</v>
      </c>
      <c r="Z134" s="260">
        <f t="shared" si="130"/>
        <v>40</v>
      </c>
      <c r="AA134" s="260">
        <f t="shared" si="130"/>
        <v>75</v>
      </c>
      <c r="AB134" s="260">
        <f t="shared" si="130"/>
        <v>93</v>
      </c>
      <c r="AC134" s="260">
        <f t="shared" si="130"/>
        <v>71</v>
      </c>
      <c r="AD134" s="260">
        <f t="shared" si="130"/>
        <v>80</v>
      </c>
      <c r="AE134" s="260">
        <f t="shared" si="130"/>
        <v>320</v>
      </c>
      <c r="AF134" s="260">
        <f t="shared" si="130"/>
        <v>353</v>
      </c>
      <c r="AG134" s="260">
        <f t="shared" si="130"/>
        <v>287</v>
      </c>
      <c r="AH134" s="260">
        <f t="shared" si="130"/>
        <v>138</v>
      </c>
      <c r="AI134" s="260">
        <f t="shared" si="130"/>
        <v>49</v>
      </c>
      <c r="AJ134" s="109">
        <f t="shared" si="130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>
        <v>31</v>
      </c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29"/>
        <v>-610</v>
      </c>
      <c r="BK134" s="42">
        <f t="shared" si="129"/>
        <v>-437</v>
      </c>
      <c r="BL134" s="42">
        <f t="shared" si="129"/>
        <v>-496</v>
      </c>
      <c r="BM134" s="42">
        <f t="shared" si="129"/>
        <v>-444</v>
      </c>
      <c r="BN134" s="42">
        <f t="shared" si="126"/>
        <v>-521</v>
      </c>
      <c r="BO134" s="42">
        <f t="shared" si="127"/>
        <v>-560</v>
      </c>
      <c r="BP134" s="42">
        <f t="shared" si="128"/>
        <v>-517</v>
      </c>
      <c r="BQ134" s="42">
        <f t="shared" si="128"/>
        <v>-135</v>
      </c>
      <c r="BR134" s="109">
        <f t="shared" si="128"/>
        <v>38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>
        <v>2611</v>
      </c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1">T136-H136</f>
        <v>-1429</v>
      </c>
      <c r="BO136" s="42">
        <f t="shared" ref="BO136:BO141" si="132">U136-I136</f>
        <v>-889</v>
      </c>
      <c r="BP136" s="42">
        <f t="shared" ref="BP136:BR141" si="133">V136-J136</f>
        <v>-617</v>
      </c>
      <c r="BQ136" s="42">
        <f t="shared" si="133"/>
        <v>-313</v>
      </c>
      <c r="BR136" s="109">
        <f t="shared" si="133"/>
        <v>-151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34">P137-D137</f>
        <v>0</v>
      </c>
      <c r="BK137" s="42">
        <f t="shared" si="134"/>
        <v>0</v>
      </c>
      <c r="BL137" s="42">
        <f t="shared" si="134"/>
        <v>0</v>
      </c>
      <c r="BM137" s="42">
        <f t="shared" si="134"/>
        <v>0</v>
      </c>
      <c r="BN137" s="42">
        <f t="shared" si="131"/>
        <v>0</v>
      </c>
      <c r="BO137" s="42">
        <f t="shared" si="132"/>
        <v>0</v>
      </c>
      <c r="BP137" s="42">
        <f t="shared" si="133"/>
        <v>0</v>
      </c>
      <c r="BQ137" s="42">
        <f t="shared" si="133"/>
        <v>0</v>
      </c>
      <c r="BR137" s="109">
        <f t="shared" si="133"/>
        <v>0</v>
      </c>
    </row>
    <row r="138" spans="1:70" x14ac:dyDescent="0.3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>
        <v>76</v>
      </c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34"/>
        <v>9</v>
      </c>
      <c r="BK138" s="42">
        <f t="shared" si="134"/>
        <v>14</v>
      </c>
      <c r="BL138" s="42">
        <f t="shared" si="134"/>
        <v>16</v>
      </c>
      <c r="BM138" s="42">
        <f t="shared" si="134"/>
        <v>22</v>
      </c>
      <c r="BN138" s="42">
        <f t="shared" si="131"/>
        <v>71</v>
      </c>
      <c r="BO138" s="42">
        <f t="shared" si="132"/>
        <v>135</v>
      </c>
      <c r="BP138" s="42">
        <f t="shared" si="133"/>
        <v>234</v>
      </c>
      <c r="BQ138" s="42">
        <f t="shared" si="133"/>
        <v>243</v>
      </c>
      <c r="BR138" s="109">
        <f t="shared" si="133"/>
        <v>251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34"/>
        <v>0</v>
      </c>
      <c r="BK139" s="42">
        <f t="shared" si="134"/>
        <v>0</v>
      </c>
      <c r="BL139" s="42">
        <f t="shared" si="134"/>
        <v>0</v>
      </c>
      <c r="BM139" s="42">
        <f t="shared" si="134"/>
        <v>0</v>
      </c>
      <c r="BN139" s="42">
        <f t="shared" si="131"/>
        <v>0</v>
      </c>
      <c r="BO139" s="42">
        <f t="shared" si="132"/>
        <v>0</v>
      </c>
      <c r="BP139" s="42">
        <f t="shared" si="133"/>
        <v>0</v>
      </c>
      <c r="BQ139" s="42">
        <f t="shared" si="133"/>
        <v>0</v>
      </c>
      <c r="BR139" s="109">
        <f t="shared" si="133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34"/>
        <v>0</v>
      </c>
      <c r="BK140" s="279">
        <f t="shared" si="134"/>
        <v>0</v>
      </c>
      <c r="BL140" s="279">
        <f t="shared" si="134"/>
        <v>0</v>
      </c>
      <c r="BM140" s="279">
        <f t="shared" si="134"/>
        <v>0</v>
      </c>
      <c r="BN140" s="279">
        <f t="shared" si="131"/>
        <v>0</v>
      </c>
      <c r="BO140" s="279">
        <f t="shared" si="132"/>
        <v>0</v>
      </c>
      <c r="BP140" s="279">
        <f t="shared" si="133"/>
        <v>0</v>
      </c>
      <c r="BQ140" s="279">
        <f t="shared" si="133"/>
        <v>0</v>
      </c>
      <c r="BR140" s="280">
        <f t="shared" si="133"/>
        <v>0</v>
      </c>
    </row>
    <row r="141" spans="1:70" ht="15" thickBot="1" x14ac:dyDescent="0.4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35">SUM(U136:U139)</f>
        <v>1345</v>
      </c>
      <c r="V141" s="315">
        <f t="shared" si="135"/>
        <v>1415</v>
      </c>
      <c r="W141" s="315">
        <f t="shared" si="135"/>
        <v>1705</v>
      </c>
      <c r="X141" s="315">
        <f t="shared" si="135"/>
        <v>1448</v>
      </c>
      <c r="Y141" s="315">
        <f t="shared" si="135"/>
        <v>1363</v>
      </c>
      <c r="Z141" s="315">
        <f t="shared" si="135"/>
        <v>1421</v>
      </c>
      <c r="AA141" s="315">
        <f t="shared" si="135"/>
        <v>1629</v>
      </c>
      <c r="AB141" s="315">
        <f t="shared" si="135"/>
        <v>2358</v>
      </c>
      <c r="AC141" s="315">
        <f t="shared" si="135"/>
        <v>3638</v>
      </c>
      <c r="AD141" s="315">
        <f t="shared" si="135"/>
        <v>4667</v>
      </c>
      <c r="AE141" s="315">
        <f t="shared" si="135"/>
        <v>4888</v>
      </c>
      <c r="AF141" s="438">
        <f t="shared" si="135"/>
        <v>5321</v>
      </c>
      <c r="AG141" s="438">
        <f t="shared" si="135"/>
        <v>6250</v>
      </c>
      <c r="AH141" s="438">
        <f t="shared" si="135"/>
        <v>5793</v>
      </c>
      <c r="AI141" s="438">
        <f t="shared" si="135"/>
        <v>4915</v>
      </c>
      <c r="AJ141" s="283">
        <f t="shared" si="135"/>
        <v>3496</v>
      </c>
      <c r="AK141" s="226">
        <f t="shared" si="135"/>
        <v>2960</v>
      </c>
      <c r="AL141" s="438">
        <f t="shared" si="135"/>
        <v>3086</v>
      </c>
      <c r="AM141" s="438">
        <f t="shared" si="135"/>
        <v>3578</v>
      </c>
      <c r="AN141" s="438">
        <f t="shared" si="135"/>
        <v>3507</v>
      </c>
      <c r="AO141" s="438">
        <f t="shared" si="135"/>
        <v>3157</v>
      </c>
      <c r="AP141" s="438">
        <f t="shared" si="135"/>
        <v>3695</v>
      </c>
      <c r="AQ141" s="438">
        <f t="shared" si="135"/>
        <v>6101</v>
      </c>
      <c r="AR141" s="438">
        <f t="shared" si="135"/>
        <v>7186</v>
      </c>
      <c r="AS141" s="438">
        <f t="shared" si="135"/>
        <v>6194</v>
      </c>
      <c r="AT141" s="438">
        <f t="shared" si="135"/>
        <v>5620</v>
      </c>
      <c r="AU141" s="438">
        <f t="shared" si="135"/>
        <v>4703</v>
      </c>
      <c r="AV141" s="438">
        <f t="shared" si="135"/>
        <v>3040</v>
      </c>
      <c r="AW141" s="281">
        <v>2416</v>
      </c>
      <c r="AX141" s="281">
        <v>2437</v>
      </c>
      <c r="AY141" s="281">
        <v>2687</v>
      </c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34"/>
        <v>-410</v>
      </c>
      <c r="BK141" s="282">
        <f t="shared" si="134"/>
        <v>-1398</v>
      </c>
      <c r="BL141" s="282">
        <f t="shared" si="134"/>
        <v>-1365</v>
      </c>
      <c r="BM141" s="282">
        <f t="shared" si="134"/>
        <v>-1705</v>
      </c>
      <c r="BN141" s="282">
        <f t="shared" si="131"/>
        <v>-1358</v>
      </c>
      <c r="BO141" s="282">
        <f t="shared" si="132"/>
        <v>-754</v>
      </c>
      <c r="BP141" s="282">
        <f t="shared" si="133"/>
        <v>-383</v>
      </c>
      <c r="BQ141" s="282">
        <f t="shared" si="133"/>
        <v>-70</v>
      </c>
      <c r="BR141" s="282">
        <f t="shared" si="133"/>
        <v>100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>
        <v>0</v>
      </c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36">O143-C143</f>
        <v>0</v>
      </c>
      <c r="BJ143" s="42">
        <f t="shared" si="136"/>
        <v>0</v>
      </c>
      <c r="BK143" s="42">
        <f t="shared" si="136"/>
        <v>0</v>
      </c>
      <c r="BL143" s="42">
        <f t="shared" si="136"/>
        <v>0</v>
      </c>
      <c r="BM143" s="42">
        <f t="shared" si="136"/>
        <v>0</v>
      </c>
      <c r="BN143" s="42">
        <f t="shared" si="136"/>
        <v>0</v>
      </c>
      <c r="BO143" s="42">
        <f t="shared" si="136"/>
        <v>0</v>
      </c>
      <c r="BP143" s="42">
        <f t="shared" si="136"/>
        <v>0</v>
      </c>
      <c r="BQ143" s="42">
        <f t="shared" si="136"/>
        <v>0</v>
      </c>
      <c r="BR143" s="109">
        <f t="shared" si="136"/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>
        <v>0</v>
      </c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36"/>
        <v>0</v>
      </c>
      <c r="BJ144" s="42">
        <f t="shared" si="136"/>
        <v>0</v>
      </c>
      <c r="BK144" s="42">
        <f t="shared" si="136"/>
        <v>0</v>
      </c>
      <c r="BL144" s="42">
        <f t="shared" si="136"/>
        <v>0</v>
      </c>
      <c r="BM144" s="42">
        <f t="shared" si="136"/>
        <v>0</v>
      </c>
      <c r="BN144" s="42">
        <f t="shared" si="136"/>
        <v>0</v>
      </c>
      <c r="BO144" s="42">
        <f t="shared" si="136"/>
        <v>0</v>
      </c>
      <c r="BP144" s="42">
        <f t="shared" si="136"/>
        <v>0</v>
      </c>
      <c r="BQ144" s="42">
        <f t="shared" si="136"/>
        <v>0</v>
      </c>
      <c r="BR144" s="109">
        <f t="shared" si="13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>
        <v>17</v>
      </c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36"/>
        <v>0</v>
      </c>
      <c r="BJ145" s="42">
        <f t="shared" si="136"/>
        <v>0</v>
      </c>
      <c r="BK145" s="42">
        <f t="shared" si="136"/>
        <v>0</v>
      </c>
      <c r="BL145" s="42">
        <f t="shared" si="136"/>
        <v>0</v>
      </c>
      <c r="BM145" s="42">
        <f t="shared" si="136"/>
        <v>0</v>
      </c>
      <c r="BN145" s="42">
        <f t="shared" si="136"/>
        <v>0</v>
      </c>
      <c r="BO145" s="42">
        <f t="shared" si="136"/>
        <v>0</v>
      </c>
      <c r="BP145" s="42">
        <f t="shared" si="136"/>
        <v>0</v>
      </c>
      <c r="BQ145" s="42">
        <f t="shared" si="136"/>
        <v>0</v>
      </c>
      <c r="BR145" s="109">
        <f t="shared" si="13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>
        <v>0</v>
      </c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36"/>
        <v>0</v>
      </c>
      <c r="BJ146" s="42">
        <f t="shared" si="136"/>
        <v>0</v>
      </c>
      <c r="BK146" s="42">
        <f t="shared" si="136"/>
        <v>0</v>
      </c>
      <c r="BL146" s="42">
        <f t="shared" si="136"/>
        <v>0</v>
      </c>
      <c r="BM146" s="42">
        <f t="shared" si="136"/>
        <v>0</v>
      </c>
      <c r="BN146" s="42">
        <f t="shared" si="136"/>
        <v>0</v>
      </c>
      <c r="BO146" s="42">
        <f t="shared" si="136"/>
        <v>0</v>
      </c>
      <c r="BP146" s="42">
        <f t="shared" si="136"/>
        <v>0</v>
      </c>
      <c r="BQ146" s="42">
        <f t="shared" si="136"/>
        <v>0</v>
      </c>
      <c r="BR146" s="109">
        <f t="shared" si="13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36"/>
        <v>0</v>
      </c>
      <c r="BJ147" s="279">
        <f t="shared" si="136"/>
        <v>0</v>
      </c>
      <c r="BK147" s="279">
        <f t="shared" si="136"/>
        <v>0</v>
      </c>
      <c r="BL147" s="279">
        <f t="shared" si="136"/>
        <v>0</v>
      </c>
      <c r="BM147" s="279">
        <f t="shared" si="136"/>
        <v>0</v>
      </c>
      <c r="BN147" s="279">
        <f t="shared" si="136"/>
        <v>0</v>
      </c>
      <c r="BO147" s="279">
        <f t="shared" si="136"/>
        <v>0</v>
      </c>
      <c r="BP147" s="279">
        <f t="shared" si="136"/>
        <v>0</v>
      </c>
      <c r="BQ147" s="279">
        <f t="shared" si="136"/>
        <v>0</v>
      </c>
      <c r="BR147" s="280">
        <f t="shared" si="13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>
        <v>17</v>
      </c>
      <c r="AZ148" s="438"/>
      <c r="BA148" s="438"/>
      <c r="BB148" s="438"/>
      <c r="BC148" s="438"/>
      <c r="BD148" s="438"/>
      <c r="BE148" s="438"/>
      <c r="BF148" s="438"/>
      <c r="BG148" s="438"/>
      <c r="BH148" s="283"/>
      <c r="BI148" s="112">
        <f t="shared" si="136"/>
        <v>0</v>
      </c>
      <c r="BJ148" s="114">
        <f t="shared" si="136"/>
        <v>0</v>
      </c>
      <c r="BK148" s="114">
        <f t="shared" si="136"/>
        <v>0</v>
      </c>
      <c r="BL148" s="114">
        <f t="shared" si="136"/>
        <v>0</v>
      </c>
      <c r="BM148" s="114">
        <f t="shared" si="136"/>
        <v>0</v>
      </c>
      <c r="BN148" s="114">
        <f t="shared" si="136"/>
        <v>0</v>
      </c>
      <c r="BO148" s="114">
        <f t="shared" si="136"/>
        <v>0</v>
      </c>
      <c r="BP148" s="114">
        <f t="shared" si="136"/>
        <v>0</v>
      </c>
      <c r="BQ148" s="114">
        <f t="shared" si="136"/>
        <v>0</v>
      </c>
      <c r="BR148" s="115">
        <f t="shared" si="136"/>
        <v>0</v>
      </c>
    </row>
    <row r="149" spans="1:70" ht="15" thickTop="1" x14ac:dyDescent="0.3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35">
      <c r="B150" s="1" t="s">
        <v>27</v>
      </c>
    </row>
    <row r="151" spans="1:70" x14ac:dyDescent="0.35">
      <c r="B151" s="12" t="s">
        <v>28</v>
      </c>
    </row>
    <row r="154" spans="1:70" x14ac:dyDescent="0.35">
      <c r="B154" s="26" t="s">
        <v>26</v>
      </c>
    </row>
    <row r="155" spans="1:70" x14ac:dyDescent="0.35">
      <c r="B155" t="s">
        <v>29</v>
      </c>
    </row>
    <row r="156" spans="1:70" x14ac:dyDescent="0.35">
      <c r="B156" t="s">
        <v>30</v>
      </c>
    </row>
    <row r="157" spans="1:70" x14ac:dyDescent="0.35">
      <c r="B157" t="s">
        <v>31</v>
      </c>
    </row>
    <row r="158" spans="1:70" x14ac:dyDescent="0.3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2023-05-25T22:20:17Z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