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1" documentId="8_{AA639B2C-101C-4429-9A5D-E54A377D73B4}" xr6:coauthVersionLast="47" xr6:coauthVersionMax="47" xr10:uidLastSave="{736D9E34-9F16-4D11-94FA-8C54AD243ED7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Aug" sheetId="36" r:id="rId2"/>
  </sheets>
  <definedNames>
    <definedName name="_xlnm.Print_Area" localSheetId="1">Aug!$A$1:$BK$143</definedName>
    <definedName name="_xlnm.Print_Area" localSheetId="0">Glossary!$A$1:$C$38</definedName>
    <definedName name="_xlnm.Print_Titles" localSheetId="1">Aug!$1:$9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P121" i="36"/>
  <c r="AR120" i="36"/>
  <c r="AQ120" i="36"/>
  <c r="AP120" i="36"/>
  <c r="AO120" i="36"/>
  <c r="AN120" i="36"/>
  <c r="AR119" i="36"/>
  <c r="AQ119" i="36"/>
  <c r="AP119" i="36"/>
  <c r="AO119" i="36"/>
  <c r="AN119" i="36"/>
  <c r="AR118" i="36"/>
  <c r="AQ118" i="36"/>
  <c r="AP118" i="36"/>
  <c r="AO118" i="36"/>
  <c r="AN118" i="36"/>
  <c r="AR117" i="36"/>
  <c r="AQ117" i="36"/>
  <c r="AP117" i="36"/>
  <c r="AO117" i="36"/>
  <c r="AN117" i="36"/>
  <c r="AR116" i="36"/>
  <c r="AR121" i="36" s="1"/>
  <c r="AQ116" i="36"/>
  <c r="AQ121" i="36" s="1"/>
  <c r="AP116" i="36"/>
  <c r="AO116" i="36"/>
  <c r="AO121" i="36" s="1"/>
  <c r="AN116" i="36"/>
  <c r="AN121" i="36" s="1"/>
  <c r="AN114" i="36"/>
  <c r="AN107" i="36"/>
  <c r="AN86" i="36"/>
  <c r="AN79" i="36"/>
  <c r="AR72" i="36"/>
  <c r="AP72" i="36"/>
  <c r="AO72" i="36"/>
  <c r="AR71" i="36"/>
  <c r="AQ71" i="36"/>
  <c r="AP71" i="36"/>
  <c r="AO71" i="36"/>
  <c r="AN71" i="36"/>
  <c r="AR70" i="36"/>
  <c r="AQ70" i="36"/>
  <c r="AP70" i="36"/>
  <c r="AO70" i="36"/>
  <c r="AN70" i="36"/>
  <c r="AR69" i="36"/>
  <c r="AQ69" i="36"/>
  <c r="AP69" i="36"/>
  <c r="AO69" i="36"/>
  <c r="AN69" i="36"/>
  <c r="AR68" i="36"/>
  <c r="AQ68" i="36"/>
  <c r="AP68" i="36"/>
  <c r="AO68" i="36"/>
  <c r="AN68" i="36"/>
  <c r="AR67" i="36"/>
  <c r="AQ67" i="36"/>
  <c r="AP67" i="36"/>
  <c r="AO67" i="36"/>
  <c r="AN67" i="36"/>
  <c r="AR65" i="36"/>
  <c r="AQ65" i="36"/>
  <c r="AQ72" i="36" s="1"/>
  <c r="AN65" i="36"/>
  <c r="AN72" i="36" s="1"/>
  <c r="AR58" i="36"/>
  <c r="AQ58" i="36"/>
  <c r="AN58" i="36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65" i="36" s="1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44" i="36" l="1"/>
  <c r="BZ107" i="36"/>
  <c r="BZ23" i="36"/>
  <c r="BZ37" i="36"/>
  <c r="BZ79" i="36"/>
  <c r="BZ16" i="36"/>
  <c r="BZ51" i="36"/>
  <c r="BZ114" i="36"/>
  <c r="BZ58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142" i="36" l="1"/>
  <c r="BY65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6" i="36" s="1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7" i="36" s="1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8" i="36" s="1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35" i="36" l="1"/>
  <c r="BX148" i="36"/>
  <c r="BX107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7" i="36" s="1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W67" i="36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58" i="36" s="1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135" i="36" l="1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O148" i="36" s="1"/>
  <c r="BN144" i="36"/>
  <c r="BQ148" i="36" l="1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19" i="36"/>
  <c r="BZ119" i="36" s="1"/>
  <c r="BZ98" i="36"/>
  <c r="AF120" i="36"/>
  <c r="BZ120" i="36" s="1"/>
  <c r="BZ99" i="36"/>
  <c r="AF117" i="36"/>
  <c r="BZ117" i="36" s="1"/>
  <c r="BZ96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121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00" i="36" l="1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<sst xmlns="http://schemas.openxmlformats.org/spreadsheetml/2006/main" count="657" uniqueCount="125">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</sst>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581" t="s">
        <v>81</v>
      </c>
      <c r="B1" s="582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583" t="s">
        <v>77</v>
      </c>
      <c r="B7" s="584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583" t="s">
        <v>66</v>
      </c>
      <c r="B16" s="584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583"/>
      <c r="B40" s="584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J10" activePane="bottomRight" state="frozen"/>
      <selection pane="topRight" activeCell="C1" sqref="C1"/>
      <selection pane="bottomLeft" activeCell="A9" sqref="A9"/>
      <selection pane="bottomRight" activeCell="AN11" sqref="AN11:AR148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49" width="14.85546875" style="1" bestFit="1" customWidth="1"/>
    <col min="50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14.28515625" style="1" bestFit="1" customWidth="1"/>
    <col min="75" max="75" width="13.5703125" style="1" bestFit="1" customWidth="1"/>
    <col min="76" max="76" width="13.42578125" style="1" bestFit="1" customWidth="1"/>
    <col min="77" max="77" width="13.85546875" style="1" bestFit="1" customWidth="1"/>
    <col min="78" max="78" width="14.85546875" style="1" bestFit="1" customWidth="1"/>
    <col min="79" max="16384" width="9.28515625" style="1"/>
  </cols>
  <sheetData>
    <row r="1" spans="1:82" ht="15.75" thickBot="1" x14ac:dyDescent="0.3">
      <c r="B1" s="588" t="s">
        <v>15</v>
      </c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589"/>
      <c r="O1" s="589"/>
      <c r="P1" s="589"/>
      <c r="Q1" s="589"/>
      <c r="R1" s="589"/>
      <c r="S1" s="589"/>
      <c r="T1" s="589"/>
      <c r="U1" s="589"/>
      <c r="V1" s="589"/>
      <c r="W1" s="589"/>
      <c r="X1" s="589"/>
      <c r="Y1" s="589"/>
      <c r="Z1" s="589"/>
      <c r="AA1" s="589"/>
      <c r="AB1" s="589"/>
      <c r="AC1" s="589"/>
      <c r="AD1" s="589"/>
      <c r="AE1" s="589"/>
      <c r="AF1" s="589"/>
      <c r="AG1" s="589"/>
      <c r="AH1" s="589"/>
      <c r="AI1" s="589"/>
      <c r="AJ1" s="589"/>
      <c r="AK1" s="589"/>
      <c r="AL1" s="589"/>
      <c r="AM1" s="589"/>
      <c r="AN1" s="589"/>
      <c r="AO1" s="589"/>
      <c r="AP1" s="589"/>
      <c r="AQ1" s="589"/>
      <c r="AR1" s="589"/>
      <c r="AS1" s="589"/>
      <c r="AT1" s="589"/>
      <c r="AU1" s="589"/>
      <c r="AV1" s="589"/>
      <c r="AW1" s="589"/>
      <c r="AX1" s="589"/>
      <c r="AY1" s="589"/>
      <c r="AZ1" s="589"/>
      <c r="BA1" s="589"/>
      <c r="BB1" s="589"/>
      <c r="BC1" s="589"/>
      <c r="BD1" s="589"/>
      <c r="BE1" s="589"/>
      <c r="BF1" s="589"/>
      <c r="BG1" s="589"/>
      <c r="BH1" s="589"/>
      <c r="BI1" s="589"/>
      <c r="BJ1" s="589"/>
    </row>
    <row r="2" spans="1:82" ht="27.6" customHeight="1" thickTop="1" thickBot="1" x14ac:dyDescent="0.3">
      <c r="B2" s="3" t="s">
        <v>0</v>
      </c>
      <c r="C2" s="590"/>
      <c r="D2" s="591"/>
      <c r="E2" s="591"/>
      <c r="F2" s="591"/>
      <c r="G2" s="591"/>
      <c r="H2" s="591"/>
      <c r="I2" s="591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52"/>
      <c r="AJ2" s="452"/>
      <c r="AK2" s="452"/>
      <c r="AL2" s="452"/>
      <c r="AM2" s="452"/>
      <c r="AN2" s="537"/>
      <c r="AO2" s="537"/>
      <c r="AP2" s="537"/>
      <c r="AQ2" s="537"/>
      <c r="AR2" s="537"/>
      <c r="AS2" s="537"/>
      <c r="AT2" s="537"/>
      <c r="AU2" s="537"/>
      <c r="AV2" s="537"/>
      <c r="AW2" s="5"/>
      <c r="AX2" s="6"/>
    </row>
    <row r="3" spans="1:82" ht="27.6" customHeight="1" thickTop="1" thickBot="1" x14ac:dyDescent="0.3">
      <c r="B3" s="3" t="s">
        <v>57</v>
      </c>
      <c r="C3" s="592"/>
      <c r="D3" s="593"/>
      <c r="E3" s="593"/>
      <c r="F3" s="593"/>
      <c r="G3" s="593"/>
      <c r="H3" s="593"/>
      <c r="I3" s="593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52"/>
      <c r="AJ3" s="452"/>
      <c r="AK3" s="452"/>
      <c r="AL3" s="452"/>
      <c r="AM3" s="452"/>
      <c r="AN3" s="537"/>
      <c r="AO3" s="537"/>
      <c r="AP3" s="537"/>
      <c r="AQ3" s="537"/>
      <c r="AR3" s="537"/>
      <c r="AS3" s="537"/>
      <c r="AT3" s="537"/>
      <c r="AU3" s="537"/>
      <c r="AV3" s="537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594" t="s">
        <v>124</v>
      </c>
      <c r="D5" s="595"/>
      <c r="E5" s="595"/>
      <c r="F5" s="595"/>
      <c r="G5" s="595"/>
      <c r="H5" s="595"/>
      <c r="I5" s="595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596">
        <v>2019</v>
      </c>
      <c r="D8" s="597"/>
      <c r="E8" s="597"/>
      <c r="F8" s="597"/>
      <c r="G8" s="597"/>
      <c r="H8" s="597"/>
      <c r="I8" s="597"/>
      <c r="J8" s="597"/>
      <c r="K8" s="597"/>
      <c r="L8" s="598"/>
      <c r="M8" s="585">
        <v>2020</v>
      </c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7"/>
      <c r="Y8" s="596">
        <v>2021</v>
      </c>
      <c r="Z8" s="597"/>
      <c r="AA8" s="597"/>
      <c r="AB8" s="597"/>
      <c r="AC8" s="597"/>
      <c r="AD8" s="597"/>
      <c r="AE8" s="597"/>
      <c r="AF8" s="597"/>
      <c r="AG8" s="427"/>
      <c r="AH8" s="428"/>
      <c r="AI8" s="459"/>
      <c r="AJ8" s="532"/>
      <c r="AK8" s="576">
        <v>2022</v>
      </c>
      <c r="AL8" s="577"/>
      <c r="AM8" s="577"/>
      <c r="AN8" s="578"/>
      <c r="AO8" s="578"/>
      <c r="AP8" s="578"/>
      <c r="AQ8" s="578"/>
      <c r="AR8" s="578"/>
      <c r="AS8" s="578"/>
      <c r="AT8" s="578"/>
      <c r="AU8" s="578"/>
      <c r="AV8" s="578"/>
      <c r="AW8" s="596" t="s">
        <v>115</v>
      </c>
      <c r="AX8" s="597"/>
      <c r="AY8" s="597"/>
      <c r="AZ8" s="597"/>
      <c r="BA8" s="597"/>
      <c r="BB8" s="597"/>
      <c r="BC8" s="597"/>
      <c r="BD8" s="597"/>
      <c r="BE8" s="597"/>
      <c r="BF8" s="598"/>
      <c r="BG8" s="585" t="s">
        <v>114</v>
      </c>
      <c r="BH8" s="586"/>
      <c r="BI8" s="586"/>
      <c r="BJ8" s="586"/>
      <c r="BK8" s="586"/>
      <c r="BL8" s="586"/>
      <c r="BM8" s="586"/>
      <c r="BN8" s="586"/>
      <c r="BO8" s="586"/>
      <c r="BP8" s="586"/>
      <c r="BQ8" s="586"/>
      <c r="BR8" s="587"/>
      <c r="BS8" s="585" t="s">
        <v>123</v>
      </c>
      <c r="BT8" s="586"/>
      <c r="BU8" s="586"/>
      <c r="BV8" s="586"/>
      <c r="BW8" s="586"/>
      <c r="BX8" s="586"/>
      <c r="BY8" s="586"/>
      <c r="BZ8" s="586"/>
      <c r="CA8" s="586"/>
      <c r="CB8" s="586"/>
      <c r="CC8" s="586"/>
      <c r="CD8" s="587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510" t="s">
        <v>113</v>
      </c>
      <c r="AQ9" s="510" t="s">
        <v>14</v>
      </c>
      <c r="AR9" s="510" t="s">
        <v>2</v>
      </c>
      <c r="AS9" s="510"/>
      <c r="AT9" s="510"/>
      <c r="AU9" s="510"/>
      <c r="AV9" s="510"/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38"/>
      <c r="AO10" s="538"/>
      <c r="AP10" s="538"/>
      <c r="AQ10" s="538"/>
      <c r="AR10" s="538"/>
      <c r="AS10" s="538"/>
      <c r="AT10" s="538"/>
      <c r="AU10" s="538"/>
      <c r="AV10" s="538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48">
        <v>254755</v>
      </c>
      <c r="AL11" s="467">
        <v>254171</v>
      </c>
      <c r="AM11" s="467">
        <v>253608</v>
      </c>
      <c r="AN11" s="599">
        <v>252645</v>
      </c>
      <c r="AO11" s="599">
        <v>252344</v>
      </c>
      <c r="AP11" s="599">
        <v>250518</v>
      </c>
      <c r="AQ11" s="599">
        <v>249892</v>
      </c>
      <c r="AR11" s="599">
        <v>249295</v>
      </c>
      <c r="AS11" s="467"/>
      <c r="AT11" s="467"/>
      <c r="AU11" s="467"/>
      <c r="AV11" s="467"/>
      <c r="AW11" s="108">
        <f t="shared" ref="AW11:BF15" si="0">O11-C11</f>
        <v>4079</v>
      </c>
      <c r="AX11" s="51">
        <f t="shared" si="0"/>
        <v>4317</v>
      </c>
      <c r="AY11" s="51">
        <f t="shared" si="0"/>
        <v>5435</v>
      </c>
      <c r="AZ11" s="51">
        <f t="shared" si="0"/>
        <v>6171</v>
      </c>
      <c r="BA11" s="51">
        <f t="shared" si="0"/>
        <v>3856</v>
      </c>
      <c r="BB11" s="51">
        <f t="shared" si="0"/>
        <v>3224</v>
      </c>
      <c r="BC11" s="51">
        <f t="shared" si="0"/>
        <v>1509</v>
      </c>
      <c r="BD11" s="51">
        <f t="shared" si="0"/>
        <v>1010</v>
      </c>
      <c r="BE11" s="51">
        <f t="shared" si="0"/>
        <v>-444</v>
      </c>
      <c r="BF11" s="87">
        <f t="shared" si="0"/>
        <v>-1734</v>
      </c>
      <c r="BG11" s="51">
        <f t="shared" ref="BG11:BP15" si="1">Y11-M11</f>
        <v>-881</v>
      </c>
      <c r="BH11" s="51">
        <f t="shared" si="1"/>
        <v>-1021</v>
      </c>
      <c r="BI11" s="51">
        <f t="shared" si="1"/>
        <v>-2410</v>
      </c>
      <c r="BJ11" s="51">
        <f t="shared" si="1"/>
        <v>-1377</v>
      </c>
      <c r="BK11" s="51">
        <f t="shared" si="1"/>
        <v>-2707</v>
      </c>
      <c r="BL11" s="51">
        <f t="shared" si="1"/>
        <v>-4179</v>
      </c>
      <c r="BM11" s="51">
        <f t="shared" si="1"/>
        <v>-1271</v>
      </c>
      <c r="BN11" s="407">
        <f t="shared" si="1"/>
        <v>-1330</v>
      </c>
      <c r="BO11" s="306">
        <f t="shared" si="1"/>
        <v>-1109</v>
      </c>
      <c r="BP11" s="407">
        <f t="shared" si="1"/>
        <v>-1311</v>
      </c>
      <c r="BQ11" s="407">
        <f t="shared" ref="BQ11:BZ15" si="2">AI11-W11</f>
        <v>-1286</v>
      </c>
      <c r="BR11" s="407">
        <f t="shared" si="2"/>
        <v>-1165</v>
      </c>
      <c r="BS11" s="486">
        <f t="shared" si="2"/>
        <v>-906</v>
      </c>
      <c r="BT11" s="312">
        <f t="shared" si="2"/>
        <v>-1520</v>
      </c>
      <c r="BU11" s="312">
        <f t="shared" si="2"/>
        <v>-1541</v>
      </c>
      <c r="BV11" s="312">
        <f t="shared" si="2"/>
        <v>-5285</v>
      </c>
      <c r="BW11" s="312">
        <f t="shared" si="2"/>
        <v>-4591</v>
      </c>
      <c r="BX11" s="312">
        <f t="shared" si="2"/>
        <v>-5890</v>
      </c>
      <c r="BY11" s="312">
        <f t="shared" si="2"/>
        <v>-5629</v>
      </c>
      <c r="BZ11" s="407">
        <f t="shared" si="2"/>
        <v>-5996</v>
      </c>
      <c r="CA11" s="306"/>
      <c r="CB11" s="407"/>
      <c r="CC11" s="407"/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48">
        <v>48706</v>
      </c>
      <c r="AL12" s="467">
        <v>49446</v>
      </c>
      <c r="AM12" s="467">
        <v>49962</v>
      </c>
      <c r="AN12" s="599">
        <v>49815</v>
      </c>
      <c r="AO12" s="599">
        <v>49614</v>
      </c>
      <c r="AP12" s="599">
        <v>51088</v>
      </c>
      <c r="AQ12" s="599">
        <v>51438</v>
      </c>
      <c r="AR12" s="599">
        <v>51171</v>
      </c>
      <c r="AS12" s="467"/>
      <c r="AT12" s="467"/>
      <c r="AU12" s="467"/>
      <c r="AV12" s="467"/>
      <c r="AW12" s="108">
        <f t="shared" si="0"/>
        <v>-247</v>
      </c>
      <c r="AX12" s="51">
        <f t="shared" si="0"/>
        <v>389</v>
      </c>
      <c r="AY12" s="51">
        <f t="shared" si="0"/>
        <v>-209</v>
      </c>
      <c r="AZ12" s="51">
        <f t="shared" si="0"/>
        <v>-365</v>
      </c>
      <c r="BA12" s="51">
        <f t="shared" si="0"/>
        <v>2782</v>
      </c>
      <c r="BB12" s="51">
        <f t="shared" si="0"/>
        <v>3291</v>
      </c>
      <c r="BC12" s="51">
        <f t="shared" si="0"/>
        <v>5088</v>
      </c>
      <c r="BD12" s="51">
        <f t="shared" si="0"/>
        <v>4230</v>
      </c>
      <c r="BE12" s="51">
        <f t="shared" si="0"/>
        <v>4666</v>
      </c>
      <c r="BF12" s="87">
        <f t="shared" si="0"/>
        <v>5648</v>
      </c>
      <c r="BG12" s="51">
        <f t="shared" si="1"/>
        <v>4482</v>
      </c>
      <c r="BH12" s="51">
        <f t="shared" si="1"/>
        <v>4944</v>
      </c>
      <c r="BI12" s="51">
        <f t="shared" si="1"/>
        <v>6037</v>
      </c>
      <c r="BJ12" s="51">
        <f t="shared" si="1"/>
        <v>4542</v>
      </c>
      <c r="BK12" s="51">
        <f t="shared" si="1"/>
        <v>5384</v>
      </c>
      <c r="BL12" s="51">
        <f t="shared" si="1"/>
        <v>6608</v>
      </c>
      <c r="BM12" s="51">
        <f t="shared" si="1"/>
        <v>3570</v>
      </c>
      <c r="BN12" s="407">
        <f t="shared" si="1"/>
        <v>3671</v>
      </c>
      <c r="BO12" s="306">
        <f t="shared" si="1"/>
        <v>3396</v>
      </c>
      <c r="BP12" s="407">
        <f t="shared" si="1"/>
        <v>3471</v>
      </c>
      <c r="BQ12" s="407">
        <f t="shared" si="2"/>
        <v>3578</v>
      </c>
      <c r="BR12" s="407">
        <f t="shared" si="2"/>
        <v>3630</v>
      </c>
      <c r="BS12" s="487">
        <f t="shared" si="2"/>
        <v>3604</v>
      </c>
      <c r="BT12" s="407">
        <f t="shared" si="2"/>
        <v>3718</v>
      </c>
      <c r="BU12" s="407">
        <f t="shared" si="2"/>
        <v>3582</v>
      </c>
      <c r="BV12" s="407">
        <f t="shared" si="2"/>
        <v>6303</v>
      </c>
      <c r="BW12" s="407">
        <f t="shared" si="2"/>
        <v>5165</v>
      </c>
      <c r="BX12" s="407">
        <f t="shared" si="2"/>
        <v>6124</v>
      </c>
      <c r="BY12" s="407">
        <f t="shared" si="2"/>
        <v>5558</v>
      </c>
      <c r="BZ12" s="407">
        <f t="shared" si="2"/>
        <v>5066</v>
      </c>
      <c r="CA12" s="306"/>
      <c r="CB12" s="407"/>
      <c r="CC12" s="407"/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48">
        <v>24283</v>
      </c>
      <c r="AL13" s="467">
        <v>24318</v>
      </c>
      <c r="AM13" s="467">
        <v>24316</v>
      </c>
      <c r="AN13" s="599">
        <v>24294</v>
      </c>
      <c r="AO13" s="599">
        <v>24195</v>
      </c>
      <c r="AP13" s="599">
        <v>24117</v>
      </c>
      <c r="AQ13" s="599">
        <v>24063</v>
      </c>
      <c r="AR13" s="599">
        <v>23919</v>
      </c>
      <c r="AS13" s="467"/>
      <c r="AT13" s="467"/>
      <c r="AU13" s="467"/>
      <c r="AV13" s="467"/>
      <c r="AW13" s="108">
        <f t="shared" si="0"/>
        <v>-11</v>
      </c>
      <c r="AX13" s="51">
        <f t="shared" si="0"/>
        <v>186</v>
      </c>
      <c r="AY13" s="51">
        <f t="shared" si="0"/>
        <v>425</v>
      </c>
      <c r="AZ13" s="51">
        <f t="shared" si="0"/>
        <v>619</v>
      </c>
      <c r="BA13" s="51">
        <f t="shared" si="0"/>
        <v>677</v>
      </c>
      <c r="BB13" s="51">
        <f t="shared" si="0"/>
        <v>701</v>
      </c>
      <c r="BC13" s="51">
        <f t="shared" si="0"/>
        <v>683</v>
      </c>
      <c r="BD13" s="51">
        <f t="shared" si="0"/>
        <v>957</v>
      </c>
      <c r="BE13" s="51">
        <f t="shared" si="0"/>
        <v>676</v>
      </c>
      <c r="BF13" s="87">
        <f t="shared" si="0"/>
        <v>673</v>
      </c>
      <c r="BG13" s="51">
        <f t="shared" si="1"/>
        <v>656</v>
      </c>
      <c r="BH13" s="51">
        <f t="shared" si="1"/>
        <v>643</v>
      </c>
      <c r="BI13" s="51">
        <f t="shared" si="1"/>
        <v>627</v>
      </c>
      <c r="BJ13" s="51">
        <f t="shared" si="1"/>
        <v>552</v>
      </c>
      <c r="BK13" s="51">
        <f t="shared" si="1"/>
        <v>442</v>
      </c>
      <c r="BL13" s="51">
        <f t="shared" si="1"/>
        <v>350</v>
      </c>
      <c r="BM13" s="51">
        <f t="shared" si="1"/>
        <v>277</v>
      </c>
      <c r="BN13" s="407">
        <f t="shared" si="1"/>
        <v>60</v>
      </c>
      <c r="BO13" s="306">
        <f t="shared" si="1"/>
        <v>-25</v>
      </c>
      <c r="BP13" s="407">
        <f t="shared" si="1"/>
        <v>-192</v>
      </c>
      <c r="BQ13" s="407">
        <f t="shared" si="2"/>
        <v>-15</v>
      </c>
      <c r="BR13" s="407">
        <f t="shared" si="2"/>
        <v>34</v>
      </c>
      <c r="BS13" s="487">
        <f t="shared" si="2"/>
        <v>131</v>
      </c>
      <c r="BT13" s="407">
        <f t="shared" si="2"/>
        <v>190</v>
      </c>
      <c r="BU13" s="407">
        <f t="shared" si="2"/>
        <v>196</v>
      </c>
      <c r="BV13" s="407">
        <f t="shared" si="2"/>
        <v>244</v>
      </c>
      <c r="BW13" s="407">
        <f t="shared" si="2"/>
        <v>241</v>
      </c>
      <c r="BX13" s="407">
        <f t="shared" si="2"/>
        <v>248</v>
      </c>
      <c r="BY13" s="407">
        <f t="shared" si="2"/>
        <v>322</v>
      </c>
      <c r="BZ13" s="407">
        <f t="shared" si="2"/>
        <v>433</v>
      </c>
      <c r="CA13" s="306"/>
      <c r="CB13" s="407"/>
      <c r="CC13" s="407"/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48">
        <v>6442</v>
      </c>
      <c r="AL14" s="467">
        <v>6449</v>
      </c>
      <c r="AM14" s="467">
        <v>6456</v>
      </c>
      <c r="AN14" s="599">
        <v>6442</v>
      </c>
      <c r="AO14" s="599">
        <v>6431</v>
      </c>
      <c r="AP14" s="599">
        <v>6423</v>
      </c>
      <c r="AQ14" s="599">
        <v>6413</v>
      </c>
      <c r="AR14" s="599">
        <v>6402</v>
      </c>
      <c r="AS14" s="467"/>
      <c r="AT14" s="467"/>
      <c r="AU14" s="467"/>
      <c r="AV14" s="467"/>
      <c r="AW14" s="108">
        <f t="shared" si="0"/>
        <v>136</v>
      </c>
      <c r="AX14" s="51">
        <f t="shared" si="0"/>
        <v>152</v>
      </c>
      <c r="AY14" s="51">
        <f t="shared" si="0"/>
        <v>158</v>
      </c>
      <c r="AZ14" s="51">
        <f t="shared" si="0"/>
        <v>174</v>
      </c>
      <c r="BA14" s="51">
        <f t="shared" si="0"/>
        <v>194</v>
      </c>
      <c r="BB14" s="51">
        <f t="shared" si="0"/>
        <v>191</v>
      </c>
      <c r="BC14" s="51">
        <f t="shared" si="0"/>
        <v>190</v>
      </c>
      <c r="BD14" s="51">
        <f t="shared" si="0"/>
        <v>-303</v>
      </c>
      <c r="BE14" s="51">
        <f t="shared" si="0"/>
        <v>-330</v>
      </c>
      <c r="BF14" s="87">
        <f t="shared" si="0"/>
        <v>-331</v>
      </c>
      <c r="BG14" s="51">
        <f t="shared" si="1"/>
        <v>-326</v>
      </c>
      <c r="BH14" s="51">
        <f t="shared" si="1"/>
        <v>-306</v>
      </c>
      <c r="BI14" s="51">
        <f t="shared" si="1"/>
        <v>-292</v>
      </c>
      <c r="BJ14" s="51">
        <f t="shared" si="1"/>
        <v>-301</v>
      </c>
      <c r="BK14" s="51">
        <f t="shared" si="1"/>
        <v>-305</v>
      </c>
      <c r="BL14" s="51">
        <f t="shared" si="1"/>
        <v>-320</v>
      </c>
      <c r="BM14" s="51">
        <f t="shared" si="1"/>
        <v>-333</v>
      </c>
      <c r="BN14" s="407">
        <f t="shared" si="1"/>
        <v>-353</v>
      </c>
      <c r="BO14" s="306">
        <f t="shared" si="1"/>
        <v>-363</v>
      </c>
      <c r="BP14" s="407">
        <f t="shared" si="1"/>
        <v>-206</v>
      </c>
      <c r="BQ14" s="407">
        <f t="shared" si="2"/>
        <v>-166</v>
      </c>
      <c r="BR14" s="407">
        <f t="shared" si="2"/>
        <v>-166</v>
      </c>
      <c r="BS14" s="487">
        <f t="shared" si="2"/>
        <v>-171</v>
      </c>
      <c r="BT14" s="407">
        <f t="shared" si="2"/>
        <v>-184</v>
      </c>
      <c r="BU14" s="407">
        <f t="shared" si="2"/>
        <v>-194</v>
      </c>
      <c r="BV14" s="407">
        <f t="shared" si="2"/>
        <v>-198</v>
      </c>
      <c r="BW14" s="407">
        <f t="shared" si="2"/>
        <v>-204</v>
      </c>
      <c r="BX14" s="407">
        <f t="shared" si="2"/>
        <v>-199</v>
      </c>
      <c r="BY14" s="407">
        <f t="shared" si="2"/>
        <v>-198</v>
      </c>
      <c r="BZ14" s="407">
        <f t="shared" si="2"/>
        <v>-184</v>
      </c>
      <c r="CA14" s="306"/>
      <c r="CB14" s="407"/>
      <c r="CC14" s="407"/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49">
        <v>926</v>
      </c>
      <c r="AL15" s="468">
        <v>929</v>
      </c>
      <c r="AM15" s="468">
        <v>927</v>
      </c>
      <c r="AN15" s="600">
        <v>925</v>
      </c>
      <c r="AO15" s="600">
        <v>924</v>
      </c>
      <c r="AP15" s="600">
        <v>924</v>
      </c>
      <c r="AQ15" s="600">
        <v>922</v>
      </c>
      <c r="AR15" s="600">
        <v>923</v>
      </c>
      <c r="AS15" s="468"/>
      <c r="AT15" s="468"/>
      <c r="AU15" s="468"/>
      <c r="AV15" s="468"/>
      <c r="AW15" s="109">
        <f t="shared" si="0"/>
        <v>13</v>
      </c>
      <c r="AX15" s="55">
        <f t="shared" si="0"/>
        <v>18</v>
      </c>
      <c r="AY15" s="55">
        <f t="shared" si="0"/>
        <v>15</v>
      </c>
      <c r="AZ15" s="55">
        <f t="shared" si="0"/>
        <v>18</v>
      </c>
      <c r="BA15" s="55">
        <f t="shared" si="0"/>
        <v>17</v>
      </c>
      <c r="BB15" s="55">
        <f t="shared" si="0"/>
        <v>22</v>
      </c>
      <c r="BC15" s="55">
        <f t="shared" si="0"/>
        <v>23</v>
      </c>
      <c r="BD15" s="55">
        <f t="shared" si="0"/>
        <v>-77</v>
      </c>
      <c r="BE15" s="55">
        <f t="shared" si="0"/>
        <v>-91</v>
      </c>
      <c r="BF15" s="88">
        <f t="shared" si="0"/>
        <v>-88</v>
      </c>
      <c r="BG15" s="55">
        <f t="shared" si="1"/>
        <v>-88</v>
      </c>
      <c r="BH15" s="55">
        <f t="shared" si="1"/>
        <v>-88</v>
      </c>
      <c r="BI15" s="55">
        <f t="shared" si="1"/>
        <v>-86</v>
      </c>
      <c r="BJ15" s="55">
        <f t="shared" si="1"/>
        <v>-88</v>
      </c>
      <c r="BK15" s="55">
        <f t="shared" si="1"/>
        <v>-82</v>
      </c>
      <c r="BL15" s="55">
        <f t="shared" si="1"/>
        <v>-84</v>
      </c>
      <c r="BM15" s="55">
        <f t="shared" si="1"/>
        <v>-83</v>
      </c>
      <c r="BN15" s="408">
        <f t="shared" si="1"/>
        <v>-86</v>
      </c>
      <c r="BO15" s="307">
        <f t="shared" si="1"/>
        <v>-88</v>
      </c>
      <c r="BP15" s="408">
        <f t="shared" si="1"/>
        <v>11</v>
      </c>
      <c r="BQ15" s="408">
        <f t="shared" si="2"/>
        <v>20</v>
      </c>
      <c r="BR15" s="408">
        <f t="shared" si="2"/>
        <v>23</v>
      </c>
      <c r="BS15" s="488">
        <f t="shared" si="2"/>
        <v>21</v>
      </c>
      <c r="BT15" s="408">
        <f t="shared" si="2"/>
        <v>23</v>
      </c>
      <c r="BU15" s="408">
        <f t="shared" si="2"/>
        <v>18</v>
      </c>
      <c r="BV15" s="408">
        <f t="shared" si="2"/>
        <v>16</v>
      </c>
      <c r="BW15" s="408">
        <f t="shared" si="2"/>
        <v>11</v>
      </c>
      <c r="BX15" s="408">
        <f t="shared" si="2"/>
        <v>11</v>
      </c>
      <c r="BY15" s="408">
        <f t="shared" si="2"/>
        <v>8</v>
      </c>
      <c r="BZ15" s="408">
        <f t="shared" si="2"/>
        <v>9</v>
      </c>
      <c r="CA15" s="307"/>
      <c r="CB15" s="408"/>
      <c r="CC15" s="408"/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3">SUM(E11:E15)</f>
        <v>324330</v>
      </c>
      <c r="F16" s="33">
        <f t="shared" si="3"/>
        <v>323784</v>
      </c>
      <c r="G16" s="33">
        <f t="shared" si="3"/>
        <v>322981</v>
      </c>
      <c r="H16" s="33">
        <f t="shared" si="3"/>
        <v>322991</v>
      </c>
      <c r="I16" s="33">
        <f t="shared" si="3"/>
        <v>323116</v>
      </c>
      <c r="J16" s="33">
        <f t="shared" si="3"/>
        <v>325181</v>
      </c>
      <c r="K16" s="33">
        <f t="shared" si="3"/>
        <v>327223</v>
      </c>
      <c r="L16" s="313">
        <f t="shared" si="3"/>
        <v>328028</v>
      </c>
      <c r="M16" s="110">
        <f t="shared" si="3"/>
        <v>328590</v>
      </c>
      <c r="N16" s="308">
        <f t="shared" si="3"/>
        <v>328914</v>
      </c>
      <c r="O16" s="203">
        <f t="shared" si="3"/>
        <v>329332</v>
      </c>
      <c r="P16" s="203">
        <f t="shared" si="3"/>
        <v>329713</v>
      </c>
      <c r="Q16" s="203">
        <f t="shared" si="3"/>
        <v>330154</v>
      </c>
      <c r="R16" s="203">
        <f t="shared" si="3"/>
        <v>330401</v>
      </c>
      <c r="S16" s="203">
        <f t="shared" si="3"/>
        <v>330507</v>
      </c>
      <c r="T16" s="203">
        <f t="shared" si="3"/>
        <v>330420</v>
      </c>
      <c r="U16" s="203">
        <f t="shared" si="3"/>
        <v>330609</v>
      </c>
      <c r="V16" s="203">
        <f t="shared" si="3"/>
        <v>330998</v>
      </c>
      <c r="W16" s="203">
        <f t="shared" si="3"/>
        <v>331700</v>
      </c>
      <c r="X16" s="280">
        <f>SUM(X11:X15)</f>
        <v>332196</v>
      </c>
      <c r="Y16" s="394">
        <f t="shared" ref="Y16:AA16" si="4">SUM(Y11:Y15)</f>
        <v>332433</v>
      </c>
      <c r="Z16" s="395">
        <f t="shared" si="4"/>
        <v>333086</v>
      </c>
      <c r="AA16" s="203">
        <f t="shared" si="4"/>
        <v>333208</v>
      </c>
      <c r="AB16" s="203">
        <f t="shared" ref="AB16:AC16" si="5">SUM(AB11:AB15)</f>
        <v>333041</v>
      </c>
      <c r="AC16" s="203">
        <f t="shared" si="5"/>
        <v>332886</v>
      </c>
      <c r="AD16" s="203">
        <f t="shared" ref="AD16:AE16" si="6">SUM(AD11:AD15)</f>
        <v>332776</v>
      </c>
      <c r="AE16" s="203">
        <f t="shared" si="6"/>
        <v>332667</v>
      </c>
      <c r="AF16" s="203">
        <f t="shared" ref="AF16" si="7">SUM(AF11:AF15)</f>
        <v>332382</v>
      </c>
      <c r="AG16" s="203">
        <v>332420</v>
      </c>
      <c r="AH16" s="203">
        <f t="shared" ref="AH16" si="8">SUM(AH11:AH15)</f>
        <v>332771</v>
      </c>
      <c r="AI16" s="203">
        <f>SUM(AI11:AI15)</f>
        <v>333831</v>
      </c>
      <c r="AJ16" s="469">
        <v>334552</v>
      </c>
      <c r="AK16" s="394">
        <f t="shared" ref="AK16:AX16" si="9">SUM(AK11:AK15)</f>
        <v>335112</v>
      </c>
      <c r="AL16" s="469">
        <f t="shared" si="9"/>
        <v>335313</v>
      </c>
      <c r="AM16" s="469">
        <f t="shared" si="9"/>
        <v>335269</v>
      </c>
      <c r="AN16" s="601">
        <v>334121</v>
      </c>
      <c r="AO16" s="601">
        <v>333508</v>
      </c>
      <c r="AP16" s="601">
        <v>333070</v>
      </c>
      <c r="AQ16" s="601">
        <v>332728</v>
      </c>
      <c r="AR16" s="601">
        <v>331710</v>
      </c>
      <c r="AS16" s="469"/>
      <c r="AT16" s="469"/>
      <c r="AU16" s="469"/>
      <c r="AV16" s="469"/>
      <c r="AW16" s="110">
        <f t="shared" si="9"/>
        <v>3970</v>
      </c>
      <c r="AX16" s="33">
        <f t="shared" si="9"/>
        <v>5062</v>
      </c>
      <c r="AY16" s="33">
        <f t="shared" ref="AY16:BE16" si="10">SUM(AY11:AY15)</f>
        <v>5824</v>
      </c>
      <c r="AZ16" s="33">
        <f t="shared" si="10"/>
        <v>6617</v>
      </c>
      <c r="BA16" s="33">
        <f t="shared" si="10"/>
        <v>7526</v>
      </c>
      <c r="BB16" s="33">
        <f t="shared" si="10"/>
        <v>7429</v>
      </c>
      <c r="BC16" s="33">
        <f t="shared" si="10"/>
        <v>7493</v>
      </c>
      <c r="BD16" s="33">
        <f t="shared" si="10"/>
        <v>5817</v>
      </c>
      <c r="BE16" s="33">
        <f t="shared" si="10"/>
        <v>4477</v>
      </c>
      <c r="BF16" s="249">
        <f t="shared" ref="BF16:BG16" si="11">SUM(BF11:BF15)</f>
        <v>4168</v>
      </c>
      <c r="BG16" s="33">
        <f t="shared" si="11"/>
        <v>3843</v>
      </c>
      <c r="BH16" s="33">
        <f t="shared" ref="BH16:BI16" si="12">SUM(BH11:BH15)</f>
        <v>4172</v>
      </c>
      <c r="BI16" s="33">
        <f t="shared" si="12"/>
        <v>3876</v>
      </c>
      <c r="BJ16" s="33">
        <f t="shared" ref="BJ16:BK16" si="13">SUM(BJ11:BJ15)</f>
        <v>3328</v>
      </c>
      <c r="BK16" s="33">
        <f t="shared" si="13"/>
        <v>2732</v>
      </c>
      <c r="BL16" s="33">
        <f t="shared" ref="BL16:BM16" si="14">SUM(BL11:BL15)</f>
        <v>2375</v>
      </c>
      <c r="BM16" s="33">
        <f t="shared" si="14"/>
        <v>2160</v>
      </c>
      <c r="BN16" s="313">
        <f t="shared" ref="BN16:BO16" si="15">SUM(BN11:BN15)</f>
        <v>1962</v>
      </c>
      <c r="BO16" s="308">
        <f t="shared" si="15"/>
        <v>1811</v>
      </c>
      <c r="BP16" s="313">
        <f t="shared" ref="BP16:BQ16" si="16">SUM(BP11:BP15)</f>
        <v>1773</v>
      </c>
      <c r="BQ16" s="313">
        <f t="shared" si="16"/>
        <v>2131</v>
      </c>
      <c r="BR16" s="313">
        <f t="shared" ref="BR16:BS16" si="17">SUM(BR11:BR15)</f>
        <v>2356</v>
      </c>
      <c r="BS16" s="489">
        <f t="shared" si="17"/>
        <v>2679</v>
      </c>
      <c r="BT16" s="313">
        <f t="shared" ref="BT16:BU16" si="18">SUM(BT11:BT15)</f>
        <v>2227</v>
      </c>
      <c r="BU16" s="313">
        <f t="shared" si="18"/>
        <v>2061</v>
      </c>
      <c r="BV16" s="313">
        <f t="shared" ref="BV16:BW16" si="19">SUM(BV11:BV15)</f>
        <v>1080</v>
      </c>
      <c r="BW16" s="313">
        <f t="shared" si="19"/>
        <v>622</v>
      </c>
      <c r="BX16" s="313">
        <f t="shared" ref="BX16:BY16" si="20">SUM(BX11:BX15)</f>
        <v>294</v>
      </c>
      <c r="BY16" s="313">
        <f t="shared" si="20"/>
        <v>61</v>
      </c>
      <c r="BZ16" s="313">
        <f t="shared" ref="BZ16" si="21">SUM(BZ11:BZ15)</f>
        <v>-672</v>
      </c>
      <c r="CA16" s="308"/>
      <c r="CB16" s="313"/>
      <c r="CC16" s="313"/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318"/>
      <c r="AP17" s="318"/>
      <c r="AQ17" s="318"/>
      <c r="AR17" s="318"/>
      <c r="AS17" s="474"/>
      <c r="AT17" s="474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439"/>
      <c r="BW17" s="439"/>
      <c r="BX17" s="439"/>
      <c r="BY17" s="439"/>
      <c r="BZ17" s="409"/>
      <c r="CA17" s="409"/>
      <c r="CB17" s="439"/>
      <c r="CC17" s="43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48">
        <v>50551</v>
      </c>
      <c r="AL18" s="467">
        <v>54823</v>
      </c>
      <c r="AM18" s="467">
        <v>61006</v>
      </c>
      <c r="AN18" s="407">
        <v>62464</v>
      </c>
      <c r="AO18" s="407">
        <v>64898</v>
      </c>
      <c r="AP18" s="407">
        <v>55183</v>
      </c>
      <c r="AQ18" s="407">
        <v>48720</v>
      </c>
      <c r="AR18" s="407">
        <v>47415</v>
      </c>
      <c r="AS18" s="467"/>
      <c r="AT18" s="467"/>
      <c r="AU18" s="467"/>
      <c r="AV18" s="467"/>
      <c r="AW18" s="108">
        <f t="shared" ref="AW18:BF22" si="22">O18-C18</f>
        <v>5522</v>
      </c>
      <c r="AX18" s="51">
        <f t="shared" si="22"/>
        <v>-3703</v>
      </c>
      <c r="AY18" s="51">
        <f t="shared" si="22"/>
        <v>-1181</v>
      </c>
      <c r="AZ18" s="51">
        <f t="shared" si="22"/>
        <v>530</v>
      </c>
      <c r="BA18" s="51">
        <f t="shared" si="22"/>
        <v>-7910</v>
      </c>
      <c r="BB18" s="51">
        <f t="shared" si="22"/>
        <v>-3844</v>
      </c>
      <c r="BC18" s="51">
        <f t="shared" si="22"/>
        <v>3624</v>
      </c>
      <c r="BD18" s="51">
        <f t="shared" si="22"/>
        <v>411</v>
      </c>
      <c r="BE18" s="51">
        <f t="shared" si="22"/>
        <v>2177</v>
      </c>
      <c r="BF18" s="87">
        <f t="shared" si="22"/>
        <v>6405</v>
      </c>
      <c r="BG18" s="51">
        <f t="shared" ref="BG18:BP22" si="23">Y18-M18</f>
        <v>-4225</v>
      </c>
      <c r="BH18" s="51">
        <f t="shared" si="23"/>
        <v>618</v>
      </c>
      <c r="BI18" s="51">
        <f t="shared" si="23"/>
        <v>-3488</v>
      </c>
      <c r="BJ18" s="51">
        <f t="shared" si="23"/>
        <v>-7137</v>
      </c>
      <c r="BK18" s="51">
        <f t="shared" si="23"/>
        <v>-1601</v>
      </c>
      <c r="BL18" s="51">
        <f t="shared" si="23"/>
        <v>-3551</v>
      </c>
      <c r="BM18" s="51">
        <f t="shared" si="23"/>
        <v>1271</v>
      </c>
      <c r="BN18" s="407">
        <f t="shared" si="23"/>
        <v>2718</v>
      </c>
      <c r="BO18" s="306">
        <f t="shared" si="23"/>
        <v>-3034</v>
      </c>
      <c r="BP18" s="407">
        <f t="shared" si="23"/>
        <v>-2274</v>
      </c>
      <c r="BQ18" s="407">
        <f t="shared" ref="BQ18:BZ22" si="24">AI18-W18</f>
        <v>-73</v>
      </c>
      <c r="BR18" s="407">
        <f t="shared" si="24"/>
        <v>-7395</v>
      </c>
      <c r="BS18" s="487">
        <f t="shared" si="24"/>
        <v>-2276</v>
      </c>
      <c r="BT18" s="407">
        <f t="shared" si="24"/>
        <v>-2853</v>
      </c>
      <c r="BU18" s="407">
        <f t="shared" si="24"/>
        <v>-2706</v>
      </c>
      <c r="BV18" s="407">
        <f t="shared" si="24"/>
        <v>4602</v>
      </c>
      <c r="BW18" s="407">
        <f t="shared" si="24"/>
        <v>4937</v>
      </c>
      <c r="BX18" s="407">
        <f t="shared" si="24"/>
        <v>-7184</v>
      </c>
      <c r="BY18" s="407">
        <f t="shared" si="24"/>
        <v>-11741</v>
      </c>
      <c r="BZ18" s="407">
        <f t="shared" si="24"/>
        <v>-14742</v>
      </c>
      <c r="CA18" s="306"/>
      <c r="CB18" s="407"/>
      <c r="CC18" s="407"/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48">
        <v>31036</v>
      </c>
      <c r="AL19" s="467">
        <v>32035</v>
      </c>
      <c r="AM19" s="467">
        <v>34549</v>
      </c>
      <c r="AN19" s="407">
        <v>31834</v>
      </c>
      <c r="AO19" s="407">
        <v>30941</v>
      </c>
      <c r="AP19" s="407">
        <v>27319</v>
      </c>
      <c r="AQ19" s="407">
        <v>27435</v>
      </c>
      <c r="AR19" s="407">
        <v>24686</v>
      </c>
      <c r="AS19" s="467"/>
      <c r="AT19" s="467"/>
      <c r="AU19" s="467"/>
      <c r="AV19" s="467"/>
      <c r="AW19" s="108">
        <f t="shared" si="22"/>
        <v>-699</v>
      </c>
      <c r="AX19" s="51">
        <f t="shared" si="22"/>
        <v>-1644</v>
      </c>
      <c r="AY19" s="51">
        <f t="shared" si="22"/>
        <v>134</v>
      </c>
      <c r="AZ19" s="51">
        <f t="shared" si="22"/>
        <v>-122</v>
      </c>
      <c r="BA19" s="51">
        <f t="shared" si="22"/>
        <v>676</v>
      </c>
      <c r="BB19" s="51">
        <f t="shared" si="22"/>
        <v>1940</v>
      </c>
      <c r="BC19" s="51">
        <f t="shared" si="22"/>
        <v>3343</v>
      </c>
      <c r="BD19" s="51">
        <f t="shared" si="22"/>
        <v>1723</v>
      </c>
      <c r="BE19" s="51">
        <f t="shared" si="22"/>
        <v>2077</v>
      </c>
      <c r="BF19" s="87">
        <f t="shared" si="22"/>
        <v>2067</v>
      </c>
      <c r="BG19" s="51">
        <f t="shared" si="23"/>
        <v>211</v>
      </c>
      <c r="BH19" s="51">
        <f t="shared" si="23"/>
        <v>3669</v>
      </c>
      <c r="BI19" s="51">
        <f t="shared" si="23"/>
        <v>1754</v>
      </c>
      <c r="BJ19" s="51">
        <f t="shared" si="23"/>
        <v>539</v>
      </c>
      <c r="BK19" s="51">
        <f t="shared" si="23"/>
        <v>2175</v>
      </c>
      <c r="BL19" s="51">
        <f t="shared" si="23"/>
        <v>2949</v>
      </c>
      <c r="BM19" s="51">
        <f t="shared" si="23"/>
        <v>2294</v>
      </c>
      <c r="BN19" s="407">
        <f t="shared" si="23"/>
        <v>2852</v>
      </c>
      <c r="BO19" s="306">
        <f t="shared" si="23"/>
        <v>2380</v>
      </c>
      <c r="BP19" s="407">
        <f t="shared" si="23"/>
        <v>2853</v>
      </c>
      <c r="BQ19" s="407">
        <f t="shared" si="24"/>
        <v>4409</v>
      </c>
      <c r="BR19" s="407">
        <f t="shared" si="24"/>
        <v>5144</v>
      </c>
      <c r="BS19" s="487">
        <f t="shared" si="24"/>
        <v>5720</v>
      </c>
      <c r="BT19" s="407">
        <f t="shared" si="24"/>
        <v>4258</v>
      </c>
      <c r="BU19" s="407">
        <f t="shared" si="24"/>
        <v>7318</v>
      </c>
      <c r="BV19" s="407">
        <f t="shared" si="24"/>
        <v>5179</v>
      </c>
      <c r="BW19" s="407">
        <f t="shared" si="24"/>
        <v>2159</v>
      </c>
      <c r="BX19" s="407">
        <f t="shared" si="24"/>
        <v>-4531</v>
      </c>
      <c r="BY19" s="407">
        <f t="shared" si="24"/>
        <v>-4279</v>
      </c>
      <c r="BZ19" s="407">
        <f t="shared" si="24"/>
        <v>-7243</v>
      </c>
      <c r="CA19" s="306"/>
      <c r="CB19" s="407"/>
      <c r="CC19" s="407"/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48">
        <v>3718</v>
      </c>
      <c r="AL20" s="467">
        <v>3951</v>
      </c>
      <c r="AM20" s="467">
        <v>4712</v>
      </c>
      <c r="AN20" s="407">
        <v>5772</v>
      </c>
      <c r="AO20" s="407">
        <v>5696</v>
      </c>
      <c r="AP20" s="407">
        <v>4660</v>
      </c>
      <c r="AQ20" s="407">
        <v>4158</v>
      </c>
      <c r="AR20" s="407">
        <v>4354</v>
      </c>
      <c r="AS20" s="467"/>
      <c r="AT20" s="467"/>
      <c r="AU20" s="467"/>
      <c r="AV20" s="467"/>
      <c r="AW20" s="108">
        <f t="shared" si="22"/>
        <v>787</v>
      </c>
      <c r="AX20" s="51">
        <f t="shared" si="22"/>
        <v>1365</v>
      </c>
      <c r="AY20" s="51">
        <f t="shared" si="22"/>
        <v>1144</v>
      </c>
      <c r="AZ20" s="51">
        <f t="shared" si="22"/>
        <v>1146</v>
      </c>
      <c r="BA20" s="51">
        <f t="shared" si="22"/>
        <v>340</v>
      </c>
      <c r="BB20" s="51">
        <f t="shared" si="22"/>
        <v>604</v>
      </c>
      <c r="BC20" s="51">
        <f t="shared" si="22"/>
        <v>1205</v>
      </c>
      <c r="BD20" s="51">
        <f t="shared" si="22"/>
        <v>908</v>
      </c>
      <c r="BE20" s="51">
        <f t="shared" si="22"/>
        <v>734</v>
      </c>
      <c r="BF20" s="87">
        <f t="shared" si="22"/>
        <v>1146</v>
      </c>
      <c r="BG20" s="51">
        <f t="shared" si="23"/>
        <v>483</v>
      </c>
      <c r="BH20" s="51">
        <f t="shared" si="23"/>
        <v>322</v>
      </c>
      <c r="BI20" s="51">
        <f t="shared" si="23"/>
        <v>-229</v>
      </c>
      <c r="BJ20" s="51">
        <f t="shared" si="23"/>
        <v>-1745</v>
      </c>
      <c r="BK20" s="51">
        <f t="shared" si="23"/>
        <v>-1277</v>
      </c>
      <c r="BL20" s="51">
        <f t="shared" si="23"/>
        <v>-736</v>
      </c>
      <c r="BM20" s="51">
        <f t="shared" si="23"/>
        <v>-472</v>
      </c>
      <c r="BN20" s="407">
        <f t="shared" si="23"/>
        <v>-514</v>
      </c>
      <c r="BO20" s="306">
        <f t="shared" si="23"/>
        <v>-879</v>
      </c>
      <c r="BP20" s="407">
        <f t="shared" si="23"/>
        <v>-792</v>
      </c>
      <c r="BQ20" s="407">
        <f t="shared" si="24"/>
        <v>-447</v>
      </c>
      <c r="BR20" s="407">
        <f t="shared" si="24"/>
        <v>-1203</v>
      </c>
      <c r="BS20" s="487">
        <f t="shared" si="24"/>
        <v>-925</v>
      </c>
      <c r="BT20" s="407">
        <f t="shared" si="24"/>
        <v>-940</v>
      </c>
      <c r="BU20" s="407">
        <f t="shared" si="24"/>
        <v>-205</v>
      </c>
      <c r="BV20" s="407">
        <f t="shared" si="24"/>
        <v>1266</v>
      </c>
      <c r="BW20" s="407">
        <f t="shared" si="24"/>
        <v>923</v>
      </c>
      <c r="BX20" s="407">
        <f t="shared" si="24"/>
        <v>-399</v>
      </c>
      <c r="BY20" s="407">
        <f t="shared" si="24"/>
        <v>-705</v>
      </c>
      <c r="BZ20" s="407">
        <f t="shared" si="24"/>
        <v>-442</v>
      </c>
      <c r="CA20" s="306"/>
      <c r="CB20" s="407"/>
      <c r="CC20" s="407"/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48">
        <v>702</v>
      </c>
      <c r="AL21" s="467">
        <v>803</v>
      </c>
      <c r="AM21" s="467">
        <v>909</v>
      </c>
      <c r="AN21" s="407">
        <v>1190</v>
      </c>
      <c r="AO21" s="407">
        <v>1217</v>
      </c>
      <c r="AP21" s="407">
        <v>1000</v>
      </c>
      <c r="AQ21" s="407">
        <v>844</v>
      </c>
      <c r="AR21" s="407">
        <v>887</v>
      </c>
      <c r="AS21" s="467"/>
      <c r="AT21" s="467"/>
      <c r="AU21" s="467"/>
      <c r="AV21" s="467"/>
      <c r="AW21" s="108">
        <f t="shared" si="22"/>
        <v>325</v>
      </c>
      <c r="AX21" s="51">
        <f t="shared" si="22"/>
        <v>509</v>
      </c>
      <c r="AY21" s="51">
        <f t="shared" si="22"/>
        <v>336</v>
      </c>
      <c r="AZ21" s="51">
        <f t="shared" si="22"/>
        <v>347</v>
      </c>
      <c r="BA21" s="51">
        <f t="shared" si="22"/>
        <v>142</v>
      </c>
      <c r="BB21" s="51">
        <f t="shared" si="22"/>
        <v>179</v>
      </c>
      <c r="BC21" s="51">
        <f t="shared" si="22"/>
        <v>429</v>
      </c>
      <c r="BD21" s="51">
        <f t="shared" si="22"/>
        <v>202</v>
      </c>
      <c r="BE21" s="51">
        <f t="shared" si="22"/>
        <v>120</v>
      </c>
      <c r="BF21" s="87">
        <f t="shared" si="22"/>
        <v>387</v>
      </c>
      <c r="BG21" s="51">
        <f t="shared" si="23"/>
        <v>207</v>
      </c>
      <c r="BH21" s="51">
        <f t="shared" si="23"/>
        <v>51</v>
      </c>
      <c r="BI21" s="51">
        <f t="shared" si="23"/>
        <v>42</v>
      </c>
      <c r="BJ21" s="51">
        <f t="shared" si="23"/>
        <v>-583</v>
      </c>
      <c r="BK21" s="51">
        <f t="shared" si="23"/>
        <v>-416</v>
      </c>
      <c r="BL21" s="51">
        <f t="shared" si="23"/>
        <v>-255</v>
      </c>
      <c r="BM21" s="51">
        <f t="shared" si="23"/>
        <v>-171</v>
      </c>
      <c r="BN21" s="407">
        <f t="shared" si="23"/>
        <v>-157</v>
      </c>
      <c r="BO21" s="306">
        <f t="shared" si="23"/>
        <v>-278</v>
      </c>
      <c r="BP21" s="407">
        <f t="shared" si="23"/>
        <v>-228</v>
      </c>
      <c r="BQ21" s="407">
        <f t="shared" si="24"/>
        <v>-83</v>
      </c>
      <c r="BR21" s="407">
        <f t="shared" si="24"/>
        <v>-451</v>
      </c>
      <c r="BS21" s="487">
        <f t="shared" si="24"/>
        <v>-377</v>
      </c>
      <c r="BT21" s="407">
        <f t="shared" si="24"/>
        <v>-316</v>
      </c>
      <c r="BU21" s="407">
        <f t="shared" si="24"/>
        <v>-300</v>
      </c>
      <c r="BV21" s="407">
        <f t="shared" si="24"/>
        <v>243</v>
      </c>
      <c r="BW21" s="407">
        <f t="shared" si="24"/>
        <v>222</v>
      </c>
      <c r="BX21" s="407">
        <f t="shared" si="24"/>
        <v>-111</v>
      </c>
      <c r="BY21" s="407">
        <f t="shared" si="24"/>
        <v>-175</v>
      </c>
      <c r="BZ21" s="407">
        <f t="shared" si="24"/>
        <v>-132</v>
      </c>
      <c r="CA21" s="306"/>
      <c r="CB21" s="407"/>
      <c r="CC21" s="407"/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49">
        <v>106</v>
      </c>
      <c r="AL22" s="468">
        <v>103</v>
      </c>
      <c r="AM22" s="468">
        <v>119</v>
      </c>
      <c r="AN22" s="408">
        <v>188</v>
      </c>
      <c r="AO22" s="408">
        <v>200</v>
      </c>
      <c r="AP22" s="407">
        <v>156</v>
      </c>
      <c r="AQ22" s="407">
        <v>146</v>
      </c>
      <c r="AR22" s="407">
        <v>154</v>
      </c>
      <c r="AS22" s="467"/>
      <c r="AT22" s="467"/>
      <c r="AU22" s="467"/>
      <c r="AV22" s="467"/>
      <c r="AW22" s="109">
        <f t="shared" si="22"/>
        <v>75</v>
      </c>
      <c r="AX22" s="55">
        <f t="shared" si="22"/>
        <v>54</v>
      </c>
      <c r="AY22" s="55">
        <f t="shared" si="22"/>
        <v>48</v>
      </c>
      <c r="AZ22" s="55">
        <f t="shared" si="22"/>
        <v>75</v>
      </c>
      <c r="BA22" s="55">
        <f t="shared" si="22"/>
        <v>46</v>
      </c>
      <c r="BB22" s="55">
        <f t="shared" si="22"/>
        <v>19</v>
      </c>
      <c r="BC22" s="55">
        <f t="shared" si="22"/>
        <v>54</v>
      </c>
      <c r="BD22" s="55">
        <f t="shared" si="22"/>
        <v>20</v>
      </c>
      <c r="BE22" s="55">
        <f t="shared" si="22"/>
        <v>6</v>
      </c>
      <c r="BF22" s="88">
        <f t="shared" si="22"/>
        <v>99</v>
      </c>
      <c r="BG22" s="55">
        <f t="shared" si="23"/>
        <v>39</v>
      </c>
      <c r="BH22" s="55">
        <f t="shared" si="23"/>
        <v>6</v>
      </c>
      <c r="BI22" s="55">
        <f t="shared" si="23"/>
        <v>18</v>
      </c>
      <c r="BJ22" s="55">
        <f t="shared" si="23"/>
        <v>-41</v>
      </c>
      <c r="BK22" s="55">
        <f t="shared" si="23"/>
        <v>-23</v>
      </c>
      <c r="BL22" s="55">
        <f t="shared" si="23"/>
        <v>-19</v>
      </c>
      <c r="BM22" s="55">
        <f t="shared" si="23"/>
        <v>-23</v>
      </c>
      <c r="BN22" s="408">
        <f t="shared" si="23"/>
        <v>-2</v>
      </c>
      <c r="BO22" s="307">
        <f t="shared" si="23"/>
        <v>-32</v>
      </c>
      <c r="BP22" s="408">
        <f t="shared" si="23"/>
        <v>-28</v>
      </c>
      <c r="BQ22" s="408">
        <f t="shared" si="24"/>
        <v>11</v>
      </c>
      <c r="BR22" s="408">
        <f t="shared" si="24"/>
        <v>-84</v>
      </c>
      <c r="BS22" s="488">
        <f t="shared" si="24"/>
        <v>-36</v>
      </c>
      <c r="BT22" s="408">
        <f t="shared" si="24"/>
        <v>-51</v>
      </c>
      <c r="BU22" s="408">
        <f t="shared" si="24"/>
        <v>-51</v>
      </c>
      <c r="BV22" s="408">
        <f t="shared" si="24"/>
        <v>55</v>
      </c>
      <c r="BW22" s="408">
        <f t="shared" si="24"/>
        <v>69</v>
      </c>
      <c r="BX22" s="408">
        <f t="shared" si="24"/>
        <v>-5</v>
      </c>
      <c r="BY22" s="408">
        <f t="shared" si="24"/>
        <v>4</v>
      </c>
      <c r="BZ22" s="408">
        <f t="shared" si="24"/>
        <v>9</v>
      </c>
      <c r="CA22" s="307"/>
      <c r="CB22" s="408"/>
      <c r="CC22" s="408"/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25">SUM(E18:E22)</f>
        <v>95303</v>
      </c>
      <c r="F23" s="39">
        <f t="shared" si="25"/>
        <v>100184</v>
      </c>
      <c r="G23" s="39">
        <f t="shared" si="25"/>
        <v>102006</v>
      </c>
      <c r="H23" s="39">
        <f t="shared" si="25"/>
        <v>96251</v>
      </c>
      <c r="I23" s="39">
        <f t="shared" si="25"/>
        <v>90658</v>
      </c>
      <c r="J23" s="39">
        <f t="shared" si="25"/>
        <v>92233</v>
      </c>
      <c r="K23" s="39">
        <f t="shared" si="25"/>
        <v>85139</v>
      </c>
      <c r="L23" s="312">
        <f t="shared" si="25"/>
        <v>84833</v>
      </c>
      <c r="M23" s="111">
        <f t="shared" si="25"/>
        <v>87292</v>
      </c>
      <c r="N23" s="310">
        <f t="shared" si="25"/>
        <v>86951</v>
      </c>
      <c r="O23" s="207">
        <f t="shared" si="25"/>
        <v>99142</v>
      </c>
      <c r="P23" s="207">
        <f t="shared" si="25"/>
        <v>99070</v>
      </c>
      <c r="Q23" s="207">
        <f t="shared" si="25"/>
        <v>95784</v>
      </c>
      <c r="R23" s="207">
        <f t="shared" si="25"/>
        <v>102160</v>
      </c>
      <c r="S23" s="207">
        <f t="shared" si="25"/>
        <v>95300</v>
      </c>
      <c r="T23" s="207">
        <f t="shared" si="25"/>
        <v>95149</v>
      </c>
      <c r="U23" s="207">
        <f t="shared" si="25"/>
        <v>99313</v>
      </c>
      <c r="V23" s="207">
        <f t="shared" si="25"/>
        <v>95497</v>
      </c>
      <c r="W23" s="207">
        <f t="shared" si="25"/>
        <v>90253</v>
      </c>
      <c r="X23" s="282">
        <f t="shared" ref="X23" si="26">SUM(X18:X22)</f>
        <v>94937</v>
      </c>
      <c r="Y23" s="39">
        <f t="shared" ref="Y23:AE23" si="27">SUM(Y18:Y22)</f>
        <v>84007</v>
      </c>
      <c r="Z23" s="246">
        <f t="shared" si="27"/>
        <v>91617</v>
      </c>
      <c r="AA23" s="207">
        <f t="shared" si="27"/>
        <v>97239</v>
      </c>
      <c r="AB23" s="207">
        <f t="shared" si="27"/>
        <v>90103</v>
      </c>
      <c r="AC23" s="207">
        <f t="shared" si="27"/>
        <v>94642</v>
      </c>
      <c r="AD23" s="207">
        <f t="shared" si="27"/>
        <v>100548</v>
      </c>
      <c r="AE23" s="207">
        <f t="shared" si="27"/>
        <v>98199</v>
      </c>
      <c r="AF23" s="207">
        <f t="shared" ref="AF23" si="28">SUM(AF18:AF22)</f>
        <v>100046</v>
      </c>
      <c r="AG23" s="207">
        <v>97470</v>
      </c>
      <c r="AH23" s="207">
        <f t="shared" ref="AH23" si="29">SUM(AH18:AH22)</f>
        <v>95028</v>
      </c>
      <c r="AI23" s="207">
        <f>SUM(AI18:AI22)</f>
        <v>94070</v>
      </c>
      <c r="AJ23" s="470">
        <v>90948</v>
      </c>
      <c r="AK23" s="550">
        <f>SUM(AK18:AK22)</f>
        <v>86113</v>
      </c>
      <c r="AL23" s="470">
        <f>SUM(AL18:AL22)</f>
        <v>91715</v>
      </c>
      <c r="AM23" s="470">
        <f>SUM(AM18:AM22)</f>
        <v>101295</v>
      </c>
      <c r="AN23" s="312">
        <v>101448</v>
      </c>
      <c r="AO23" s="312">
        <v>102952</v>
      </c>
      <c r="AP23" s="407">
        <v>88318</v>
      </c>
      <c r="AQ23" s="407">
        <v>81303</v>
      </c>
      <c r="AR23" s="407">
        <v>77496</v>
      </c>
      <c r="AS23" s="467"/>
      <c r="AT23" s="467"/>
      <c r="AU23" s="467"/>
      <c r="AV23" s="467"/>
      <c r="AW23" s="111">
        <f t="shared" si="25"/>
        <v>6010</v>
      </c>
      <c r="AX23" s="39">
        <f t="shared" si="25"/>
        <v>-3419</v>
      </c>
      <c r="AY23" s="39">
        <f t="shared" si="25"/>
        <v>481</v>
      </c>
      <c r="AZ23" s="39">
        <f t="shared" si="25"/>
        <v>1976</v>
      </c>
      <c r="BA23" s="39">
        <f t="shared" si="25"/>
        <v>-6706</v>
      </c>
      <c r="BB23" s="39">
        <f t="shared" si="25"/>
        <v>-1102</v>
      </c>
      <c r="BC23" s="39">
        <f t="shared" si="25"/>
        <v>8655</v>
      </c>
      <c r="BD23" s="39">
        <f t="shared" si="25"/>
        <v>3264</v>
      </c>
      <c r="BE23" s="39">
        <f t="shared" si="25"/>
        <v>5114</v>
      </c>
      <c r="BF23" s="250">
        <f t="shared" ref="BF23:BG23" si="30">SUM(BF18:BF22)</f>
        <v>10104</v>
      </c>
      <c r="BG23" s="39">
        <f t="shared" si="30"/>
        <v>-3285</v>
      </c>
      <c r="BH23" s="39">
        <f t="shared" ref="BH23:BI23" si="31">SUM(BH18:BH22)</f>
        <v>4666</v>
      </c>
      <c r="BI23" s="39">
        <f t="shared" si="31"/>
        <v>-1903</v>
      </c>
      <c r="BJ23" s="39">
        <f t="shared" ref="BJ23:BK23" si="32">SUM(BJ18:BJ22)</f>
        <v>-8967</v>
      </c>
      <c r="BK23" s="39">
        <f t="shared" si="32"/>
        <v>-1142</v>
      </c>
      <c r="BL23" s="39">
        <f t="shared" ref="BL23:BM23" si="33">SUM(BL18:BL22)</f>
        <v>-1612</v>
      </c>
      <c r="BM23" s="39">
        <f t="shared" si="33"/>
        <v>2899</v>
      </c>
      <c r="BN23" s="312">
        <f t="shared" ref="BN23:BO23" si="34">SUM(BN18:BN22)</f>
        <v>4897</v>
      </c>
      <c r="BO23" s="310">
        <f t="shared" si="34"/>
        <v>-1843</v>
      </c>
      <c r="BP23" s="312">
        <f t="shared" ref="BP23:BQ23" si="35">SUM(BP18:BP22)</f>
        <v>-469</v>
      </c>
      <c r="BQ23" s="312">
        <f t="shared" si="35"/>
        <v>3817</v>
      </c>
      <c r="BR23" s="312">
        <f t="shared" ref="BR23:BS23" si="36">SUM(BR18:BR22)</f>
        <v>-3989</v>
      </c>
      <c r="BS23" s="486">
        <f t="shared" si="36"/>
        <v>2106</v>
      </c>
      <c r="BT23" s="312">
        <f t="shared" ref="BT23:BU23" si="37">SUM(BT18:BT22)</f>
        <v>98</v>
      </c>
      <c r="BU23" s="312">
        <f t="shared" si="37"/>
        <v>4056</v>
      </c>
      <c r="BV23" s="312">
        <f t="shared" ref="BV23:BW23" si="38">SUM(BV18:BV22)</f>
        <v>11345</v>
      </c>
      <c r="BW23" s="312">
        <f t="shared" si="38"/>
        <v>8310</v>
      </c>
      <c r="BX23" s="312">
        <f t="shared" ref="BX23:BY23" si="39">SUM(BX18:BX22)</f>
        <v>-12230</v>
      </c>
      <c r="BY23" s="312">
        <f t="shared" si="39"/>
        <v>-16896</v>
      </c>
      <c r="BZ23" s="312">
        <f t="shared" ref="BZ23" si="40">SUM(BZ18:BZ22)</f>
        <v>-22550</v>
      </c>
      <c r="CA23" s="310"/>
      <c r="CB23" s="312"/>
      <c r="CC23" s="312"/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50"/>
      <c r="AL24" s="470"/>
      <c r="AM24" s="470"/>
      <c r="AN24" s="312"/>
      <c r="AO24" s="312"/>
      <c r="AP24" s="312"/>
      <c r="AQ24" s="312"/>
      <c r="AR24" s="312"/>
      <c r="AS24" s="470"/>
      <c r="AT24" s="470"/>
      <c r="AU24" s="470"/>
      <c r="AV24" s="470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440"/>
      <c r="BW24" s="440"/>
      <c r="BX24" s="440"/>
      <c r="BY24" s="440"/>
      <c r="BZ24" s="410"/>
      <c r="CA24" s="410"/>
      <c r="CB24" s="440"/>
      <c r="CC24" s="44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48">
        <v>19828</v>
      </c>
      <c r="AL25" s="467">
        <v>24537</v>
      </c>
      <c r="AM25" s="467">
        <v>27559</v>
      </c>
      <c r="AN25" s="407">
        <v>24084</v>
      </c>
      <c r="AO25" s="407">
        <v>22266</v>
      </c>
      <c r="AP25" s="407">
        <v>13904</v>
      </c>
      <c r="AQ25" s="407">
        <v>12772</v>
      </c>
      <c r="AR25" s="407">
        <v>12658</v>
      </c>
      <c r="AS25" s="467"/>
      <c r="AT25" s="467"/>
      <c r="AU25" s="467"/>
      <c r="AV25" s="467"/>
      <c r="AW25" s="108">
        <f t="shared" ref="AW25:BF29" si="41">O25-C25</f>
        <v>2991</v>
      </c>
      <c r="AX25" s="51">
        <f t="shared" si="41"/>
        <v>-8657</v>
      </c>
      <c r="AY25" s="51">
        <f t="shared" si="41"/>
        <v>-1118</v>
      </c>
      <c r="AZ25" s="51">
        <f t="shared" si="41"/>
        <v>-587</v>
      </c>
      <c r="BA25" s="51">
        <f t="shared" si="41"/>
        <v>-10271</v>
      </c>
      <c r="BB25" s="51">
        <f t="shared" si="41"/>
        <v>-4969</v>
      </c>
      <c r="BC25" s="51">
        <f t="shared" si="41"/>
        <v>2101</v>
      </c>
      <c r="BD25" s="51">
        <f t="shared" si="41"/>
        <v>-4308</v>
      </c>
      <c r="BE25" s="51">
        <f t="shared" si="41"/>
        <v>-1833</v>
      </c>
      <c r="BF25" s="87">
        <f t="shared" si="41"/>
        <v>-1528</v>
      </c>
      <c r="BG25" s="51">
        <f t="shared" ref="BG25:BP29" si="42">Y25-M25</f>
        <v>-9038</v>
      </c>
      <c r="BH25" s="51">
        <f t="shared" si="42"/>
        <v>-2479</v>
      </c>
      <c r="BI25" s="51">
        <f t="shared" si="42"/>
        <v>-5450</v>
      </c>
      <c r="BJ25" s="51">
        <f t="shared" si="42"/>
        <v>-5527</v>
      </c>
      <c r="BK25" s="51">
        <f t="shared" si="42"/>
        <v>-1717</v>
      </c>
      <c r="BL25" s="51">
        <f t="shared" si="42"/>
        <v>-2991</v>
      </c>
      <c r="BM25" s="51">
        <f t="shared" si="42"/>
        <v>788</v>
      </c>
      <c r="BN25" s="407">
        <f t="shared" si="42"/>
        <v>3399</v>
      </c>
      <c r="BO25" s="306">
        <f t="shared" si="42"/>
        <v>-3930</v>
      </c>
      <c r="BP25" s="407">
        <f t="shared" si="42"/>
        <v>-899</v>
      </c>
      <c r="BQ25" s="407">
        <f t="shared" ref="BQ25:BZ29" si="43">AI25-W25</f>
        <v>2821</v>
      </c>
      <c r="BR25" s="407">
        <f t="shared" si="43"/>
        <v>-3548</v>
      </c>
      <c r="BS25" s="487">
        <f t="shared" si="43"/>
        <v>325</v>
      </c>
      <c r="BT25" s="407">
        <f t="shared" si="43"/>
        <v>-1706</v>
      </c>
      <c r="BU25" s="407">
        <f t="shared" si="43"/>
        <v>-1908</v>
      </c>
      <c r="BV25" s="407">
        <f t="shared" si="43"/>
        <v>3427</v>
      </c>
      <c r="BW25" s="407">
        <f t="shared" si="43"/>
        <v>1757</v>
      </c>
      <c r="BX25" s="407">
        <f t="shared" si="43"/>
        <v>-9241</v>
      </c>
      <c r="BY25" s="407">
        <f t="shared" si="43"/>
        <v>-6454</v>
      </c>
      <c r="BZ25" s="407">
        <f t="shared" si="43"/>
        <v>-9303</v>
      </c>
      <c r="CA25" s="306"/>
      <c r="CB25" s="407"/>
      <c r="CC25" s="407"/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48">
        <v>7187</v>
      </c>
      <c r="AL26" s="467">
        <v>8493</v>
      </c>
      <c r="AM26" s="467">
        <v>9817</v>
      </c>
      <c r="AN26" s="407">
        <v>9682</v>
      </c>
      <c r="AO26" s="407">
        <v>3874</v>
      </c>
      <c r="AP26" s="407">
        <v>2912</v>
      </c>
      <c r="AQ26" s="407">
        <v>2420</v>
      </c>
      <c r="AR26" s="407">
        <v>2152</v>
      </c>
      <c r="AS26" s="467"/>
      <c r="AT26" s="467"/>
      <c r="AU26" s="467"/>
      <c r="AV26" s="467"/>
      <c r="AW26" s="108">
        <f t="shared" si="41"/>
        <v>1193</v>
      </c>
      <c r="AX26" s="51">
        <f t="shared" si="41"/>
        <v>-318</v>
      </c>
      <c r="AY26" s="51">
        <f t="shared" si="41"/>
        <v>734</v>
      </c>
      <c r="AZ26" s="51">
        <f t="shared" si="41"/>
        <v>-759</v>
      </c>
      <c r="BA26" s="51">
        <f t="shared" si="41"/>
        <v>-1129</v>
      </c>
      <c r="BB26" s="51">
        <f t="shared" si="41"/>
        <v>370</v>
      </c>
      <c r="BC26" s="51">
        <f t="shared" si="41"/>
        <v>391</v>
      </c>
      <c r="BD26" s="51">
        <f t="shared" si="41"/>
        <v>-1063</v>
      </c>
      <c r="BE26" s="51">
        <f t="shared" si="41"/>
        <v>4401</v>
      </c>
      <c r="BF26" s="87">
        <f t="shared" si="41"/>
        <v>30</v>
      </c>
      <c r="BG26" s="51">
        <f t="shared" si="42"/>
        <v>205</v>
      </c>
      <c r="BH26" s="51">
        <f t="shared" si="42"/>
        <v>1732</v>
      </c>
      <c r="BI26" s="51">
        <f t="shared" si="42"/>
        <v>860</v>
      </c>
      <c r="BJ26" s="51">
        <f t="shared" si="42"/>
        <v>336</v>
      </c>
      <c r="BK26" s="51">
        <f t="shared" si="42"/>
        <v>1150</v>
      </c>
      <c r="BL26" s="51">
        <f t="shared" si="42"/>
        <v>292</v>
      </c>
      <c r="BM26" s="51">
        <f t="shared" si="42"/>
        <v>967</v>
      </c>
      <c r="BN26" s="407">
        <f t="shared" si="42"/>
        <v>684</v>
      </c>
      <c r="BO26" s="306">
        <f t="shared" si="42"/>
        <v>-86</v>
      </c>
      <c r="BP26" s="407">
        <f t="shared" si="42"/>
        <v>364</v>
      </c>
      <c r="BQ26" s="407">
        <f t="shared" si="43"/>
        <v>-1484</v>
      </c>
      <c r="BR26" s="407">
        <f t="shared" si="43"/>
        <v>2874</v>
      </c>
      <c r="BS26" s="487">
        <f t="shared" si="43"/>
        <v>402</v>
      </c>
      <c r="BT26" s="407">
        <f t="shared" si="43"/>
        <v>-577</v>
      </c>
      <c r="BU26" s="407">
        <f t="shared" si="43"/>
        <v>-538</v>
      </c>
      <c r="BV26" s="407">
        <f t="shared" si="43"/>
        <v>941</v>
      </c>
      <c r="BW26" s="407">
        <f t="shared" si="43"/>
        <v>-4406</v>
      </c>
      <c r="BX26" s="407">
        <f t="shared" si="43"/>
        <v>-5909</v>
      </c>
      <c r="BY26" s="407">
        <f t="shared" si="43"/>
        <v>-2669</v>
      </c>
      <c r="BZ26" s="407">
        <f t="shared" si="43"/>
        <v>-2503</v>
      </c>
      <c r="CA26" s="306"/>
      <c r="CB26" s="407"/>
      <c r="CC26" s="407"/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48">
        <v>2024</v>
      </c>
      <c r="AL27" s="467">
        <v>2419</v>
      </c>
      <c r="AM27" s="467">
        <v>2668</v>
      </c>
      <c r="AN27" s="407">
        <v>3673</v>
      </c>
      <c r="AO27" s="407">
        <v>1473</v>
      </c>
      <c r="AP27" s="407">
        <v>1117</v>
      </c>
      <c r="AQ27" s="407">
        <v>1143</v>
      </c>
      <c r="AR27" s="407">
        <v>1255</v>
      </c>
      <c r="AS27" s="467"/>
      <c r="AT27" s="467"/>
      <c r="AU27" s="467"/>
      <c r="AV27" s="467"/>
      <c r="AW27" s="108">
        <f t="shared" si="41"/>
        <v>593</v>
      </c>
      <c r="AX27" s="51">
        <f t="shared" si="41"/>
        <v>264</v>
      </c>
      <c r="AY27" s="51">
        <f t="shared" si="41"/>
        <v>-213</v>
      </c>
      <c r="AZ27" s="51">
        <f t="shared" si="41"/>
        <v>95</v>
      </c>
      <c r="BA27" s="51">
        <f t="shared" si="41"/>
        <v>-786</v>
      </c>
      <c r="BB27" s="51">
        <f t="shared" si="41"/>
        <v>-362</v>
      </c>
      <c r="BC27" s="51">
        <f t="shared" si="41"/>
        <v>345</v>
      </c>
      <c r="BD27" s="51">
        <f t="shared" si="41"/>
        <v>4</v>
      </c>
      <c r="BE27" s="51">
        <f t="shared" si="41"/>
        <v>-72</v>
      </c>
      <c r="BF27" s="87">
        <f t="shared" si="41"/>
        <v>176</v>
      </c>
      <c r="BG27" s="51">
        <f t="shared" si="42"/>
        <v>-374</v>
      </c>
      <c r="BH27" s="51">
        <f t="shared" si="42"/>
        <v>-140</v>
      </c>
      <c r="BI27" s="51">
        <f t="shared" si="42"/>
        <v>-583</v>
      </c>
      <c r="BJ27" s="51">
        <f t="shared" si="42"/>
        <v>-1149</v>
      </c>
      <c r="BK27" s="51">
        <f t="shared" si="42"/>
        <v>-484</v>
      </c>
      <c r="BL27" s="51">
        <f t="shared" si="42"/>
        <v>-267</v>
      </c>
      <c r="BM27" s="51">
        <f t="shared" si="42"/>
        <v>66</v>
      </c>
      <c r="BN27" s="407">
        <f t="shared" si="42"/>
        <v>530</v>
      </c>
      <c r="BO27" s="306">
        <f t="shared" si="42"/>
        <v>-138</v>
      </c>
      <c r="BP27" s="407">
        <f t="shared" si="42"/>
        <v>-69</v>
      </c>
      <c r="BQ27" s="407">
        <f t="shared" si="43"/>
        <v>271</v>
      </c>
      <c r="BR27" s="407">
        <f t="shared" si="43"/>
        <v>-468</v>
      </c>
      <c r="BS27" s="487">
        <f t="shared" si="43"/>
        <v>-83</v>
      </c>
      <c r="BT27" s="407">
        <f t="shared" si="43"/>
        <v>-189</v>
      </c>
      <c r="BU27" s="407">
        <f t="shared" si="43"/>
        <v>97</v>
      </c>
      <c r="BV27" s="407">
        <f t="shared" si="43"/>
        <v>1723</v>
      </c>
      <c r="BW27" s="407">
        <f t="shared" si="43"/>
        <v>-345</v>
      </c>
      <c r="BX27" s="407">
        <f t="shared" si="43"/>
        <v>-790</v>
      </c>
      <c r="BY27" s="407">
        <f t="shared" si="43"/>
        <v>-448</v>
      </c>
      <c r="BZ27" s="407">
        <f t="shared" si="43"/>
        <v>-714</v>
      </c>
      <c r="CA27" s="306"/>
      <c r="CB27" s="407"/>
      <c r="CC27" s="407"/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48">
        <v>451</v>
      </c>
      <c r="AL28" s="467">
        <v>576</v>
      </c>
      <c r="AM28" s="467">
        <v>614</v>
      </c>
      <c r="AN28" s="407">
        <v>858</v>
      </c>
      <c r="AO28" s="407">
        <v>431</v>
      </c>
      <c r="AP28" s="407">
        <v>313</v>
      </c>
      <c r="AQ28" s="407">
        <v>271</v>
      </c>
      <c r="AR28" s="407">
        <v>339</v>
      </c>
      <c r="AS28" s="467"/>
      <c r="AT28" s="467"/>
      <c r="AU28" s="467"/>
      <c r="AV28" s="467"/>
      <c r="AW28" s="108">
        <f t="shared" si="41"/>
        <v>266</v>
      </c>
      <c r="AX28" s="51">
        <f t="shared" si="41"/>
        <v>205</v>
      </c>
      <c r="AY28" s="51">
        <f t="shared" si="41"/>
        <v>47</v>
      </c>
      <c r="AZ28" s="51">
        <f t="shared" si="41"/>
        <v>42</v>
      </c>
      <c r="BA28" s="51">
        <f t="shared" si="41"/>
        <v>-143</v>
      </c>
      <c r="BB28" s="51">
        <f t="shared" si="41"/>
        <v>-71</v>
      </c>
      <c r="BC28" s="51">
        <f t="shared" si="41"/>
        <v>208</v>
      </c>
      <c r="BD28" s="51">
        <f t="shared" si="41"/>
        <v>-3</v>
      </c>
      <c r="BE28" s="51">
        <f t="shared" si="41"/>
        <v>-22</v>
      </c>
      <c r="BF28" s="87">
        <f t="shared" si="41"/>
        <v>166</v>
      </c>
      <c r="BG28" s="51">
        <f t="shared" si="42"/>
        <v>12</v>
      </c>
      <c r="BH28" s="51">
        <f t="shared" si="42"/>
        <v>-103</v>
      </c>
      <c r="BI28" s="51">
        <f t="shared" si="42"/>
        <v>-122</v>
      </c>
      <c r="BJ28" s="51">
        <f t="shared" si="42"/>
        <v>-418</v>
      </c>
      <c r="BK28" s="51">
        <f t="shared" si="42"/>
        <v>-187</v>
      </c>
      <c r="BL28" s="51">
        <f t="shared" si="42"/>
        <v>-64</v>
      </c>
      <c r="BM28" s="51">
        <f t="shared" si="42"/>
        <v>9</v>
      </c>
      <c r="BN28" s="407">
        <f t="shared" si="42"/>
        <v>70</v>
      </c>
      <c r="BO28" s="306">
        <f t="shared" si="42"/>
        <v>-99</v>
      </c>
      <c r="BP28" s="407">
        <f t="shared" si="42"/>
        <v>-24</v>
      </c>
      <c r="BQ28" s="407">
        <f t="shared" si="43"/>
        <v>100</v>
      </c>
      <c r="BR28" s="407">
        <f t="shared" si="43"/>
        <v>-226</v>
      </c>
      <c r="BS28" s="487">
        <f t="shared" si="43"/>
        <v>-155</v>
      </c>
      <c r="BT28" s="407">
        <f t="shared" si="43"/>
        <v>-81</v>
      </c>
      <c r="BU28" s="407">
        <f t="shared" si="43"/>
        <v>-95</v>
      </c>
      <c r="BV28" s="407">
        <f t="shared" si="43"/>
        <v>375</v>
      </c>
      <c r="BW28" s="407">
        <f t="shared" si="43"/>
        <v>-69</v>
      </c>
      <c r="BX28" s="407">
        <f t="shared" si="43"/>
        <v>-234</v>
      </c>
      <c r="BY28" s="407">
        <f t="shared" si="43"/>
        <v>-159</v>
      </c>
      <c r="BZ28" s="407">
        <f t="shared" si="43"/>
        <v>-156</v>
      </c>
      <c r="CA28" s="306"/>
      <c r="CB28" s="407"/>
      <c r="CC28" s="407"/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49">
        <v>66</v>
      </c>
      <c r="AL29" s="468">
        <v>73</v>
      </c>
      <c r="AM29" s="468">
        <v>84</v>
      </c>
      <c r="AN29" s="408">
        <v>147</v>
      </c>
      <c r="AO29" s="408">
        <v>93</v>
      </c>
      <c r="AP29" s="408">
        <v>62</v>
      </c>
      <c r="AQ29" s="408">
        <v>66</v>
      </c>
      <c r="AR29" s="408">
        <v>76</v>
      </c>
      <c r="AS29" s="468"/>
      <c r="AT29" s="468"/>
      <c r="AU29" s="468"/>
      <c r="AV29" s="468"/>
      <c r="AW29" s="109">
        <f t="shared" si="41"/>
        <v>59</v>
      </c>
      <c r="AX29" s="55">
        <f t="shared" si="41"/>
        <v>24</v>
      </c>
      <c r="AY29" s="55">
        <f t="shared" si="41"/>
        <v>8</v>
      </c>
      <c r="AZ29" s="55">
        <f t="shared" si="41"/>
        <v>32</v>
      </c>
      <c r="BA29" s="55">
        <f t="shared" si="41"/>
        <v>-7</v>
      </c>
      <c r="BB29" s="55">
        <f t="shared" si="41"/>
        <v>-16</v>
      </c>
      <c r="BC29" s="55">
        <f t="shared" si="41"/>
        <v>31</v>
      </c>
      <c r="BD29" s="55">
        <f t="shared" si="41"/>
        <v>6</v>
      </c>
      <c r="BE29" s="55">
        <f t="shared" si="41"/>
        <v>-3</v>
      </c>
      <c r="BF29" s="88">
        <f t="shared" si="41"/>
        <v>78</v>
      </c>
      <c r="BG29" s="55">
        <f t="shared" si="42"/>
        <v>-6</v>
      </c>
      <c r="BH29" s="55">
        <f t="shared" si="42"/>
        <v>-17</v>
      </c>
      <c r="BI29" s="55">
        <f t="shared" si="42"/>
        <v>4</v>
      </c>
      <c r="BJ29" s="55">
        <f t="shared" si="42"/>
        <v>-30</v>
      </c>
      <c r="BK29" s="55">
        <f t="shared" si="42"/>
        <v>-2</v>
      </c>
      <c r="BL29" s="55">
        <f t="shared" si="42"/>
        <v>-1</v>
      </c>
      <c r="BM29" s="55">
        <f t="shared" si="42"/>
        <v>-13</v>
      </c>
      <c r="BN29" s="408">
        <f t="shared" si="42"/>
        <v>12</v>
      </c>
      <c r="BO29" s="307">
        <f t="shared" si="42"/>
        <v>-27</v>
      </c>
      <c r="BP29" s="408">
        <f t="shared" si="42"/>
        <v>-34</v>
      </c>
      <c r="BQ29" s="408">
        <f t="shared" si="43"/>
        <v>22</v>
      </c>
      <c r="BR29" s="408">
        <f t="shared" si="43"/>
        <v>-69</v>
      </c>
      <c r="BS29" s="488">
        <f t="shared" si="43"/>
        <v>-7</v>
      </c>
      <c r="BT29" s="408">
        <f t="shared" si="43"/>
        <v>-24</v>
      </c>
      <c r="BU29" s="408">
        <f t="shared" si="43"/>
        <v>-26</v>
      </c>
      <c r="BV29" s="408">
        <f t="shared" si="43"/>
        <v>74</v>
      </c>
      <c r="BW29" s="408">
        <f t="shared" si="43"/>
        <v>24</v>
      </c>
      <c r="BX29" s="408">
        <f t="shared" si="43"/>
        <v>-32</v>
      </c>
      <c r="BY29" s="408">
        <f t="shared" si="43"/>
        <v>5</v>
      </c>
      <c r="BZ29" s="408">
        <f t="shared" si="43"/>
        <v>6</v>
      </c>
      <c r="CA29" s="307"/>
      <c r="CB29" s="408"/>
      <c r="CC29" s="408"/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44">SUM(E25:E29)</f>
        <v>32958</v>
      </c>
      <c r="F30" s="39">
        <f t="shared" si="44"/>
        <v>38722</v>
      </c>
      <c r="G30" s="39">
        <f t="shared" si="44"/>
        <v>36916</v>
      </c>
      <c r="H30" s="39">
        <f t="shared" si="44"/>
        <v>29503</v>
      </c>
      <c r="I30" s="39">
        <f t="shared" si="44"/>
        <v>27735</v>
      </c>
      <c r="J30" s="39">
        <f t="shared" si="44"/>
        <v>33223</v>
      </c>
      <c r="K30" s="39">
        <f t="shared" si="44"/>
        <v>29033</v>
      </c>
      <c r="L30" s="312">
        <f t="shared" si="44"/>
        <v>35916</v>
      </c>
      <c r="M30" s="111">
        <f t="shared" si="44"/>
        <v>38275</v>
      </c>
      <c r="N30" s="312">
        <f t="shared" si="44"/>
        <v>39682</v>
      </c>
      <c r="O30" s="207">
        <f t="shared" si="44"/>
        <v>48503</v>
      </c>
      <c r="P30" s="207">
        <f t="shared" si="44"/>
        <v>38692</v>
      </c>
      <c r="Q30" s="207">
        <f t="shared" si="44"/>
        <v>32416</v>
      </c>
      <c r="R30" s="207">
        <f t="shared" si="44"/>
        <v>37545</v>
      </c>
      <c r="S30" s="207">
        <f t="shared" si="44"/>
        <v>24580</v>
      </c>
      <c r="T30" s="207">
        <f t="shared" si="44"/>
        <v>24455</v>
      </c>
      <c r="U30" s="207">
        <f t="shared" si="44"/>
        <v>30811</v>
      </c>
      <c r="V30" s="207">
        <f t="shared" si="44"/>
        <v>27859</v>
      </c>
      <c r="W30" s="207">
        <f t="shared" si="44"/>
        <v>31504</v>
      </c>
      <c r="X30" s="282">
        <f t="shared" ref="X30" si="45">SUM(X25:X29)</f>
        <v>34838</v>
      </c>
      <c r="Y30" s="39">
        <f t="shared" ref="Y30:AE30" si="46">SUM(Y25:Y29)</f>
        <v>29074</v>
      </c>
      <c r="Z30" s="246">
        <f t="shared" si="46"/>
        <v>38675</v>
      </c>
      <c r="AA30" s="207">
        <f t="shared" si="46"/>
        <v>43212</v>
      </c>
      <c r="AB30" s="207">
        <f t="shared" si="46"/>
        <v>31904</v>
      </c>
      <c r="AC30" s="207">
        <f t="shared" si="46"/>
        <v>31176</v>
      </c>
      <c r="AD30" s="207">
        <f t="shared" si="46"/>
        <v>34514</v>
      </c>
      <c r="AE30" s="207">
        <f t="shared" si="46"/>
        <v>26397</v>
      </c>
      <c r="AF30" s="207">
        <f t="shared" ref="AF30" si="47">SUM(AF25:AF29)</f>
        <v>29150</v>
      </c>
      <c r="AG30" s="207">
        <v>26531</v>
      </c>
      <c r="AH30" s="207">
        <f t="shared" ref="AH30" si="48">SUM(AH25:AH29)</f>
        <v>27197</v>
      </c>
      <c r="AI30" s="207">
        <f>SUM(AI25:AI29)</f>
        <v>33234</v>
      </c>
      <c r="AJ30" s="470">
        <v>33401</v>
      </c>
      <c r="AK30" s="550">
        <f t="shared" ref="AK30:AL30" si="49">SUM(AK25:AK29)</f>
        <v>29556</v>
      </c>
      <c r="AL30" s="470">
        <f t="shared" si="49"/>
        <v>36098</v>
      </c>
      <c r="AM30" s="470">
        <f>SUM(AM25:AM29)</f>
        <v>40742</v>
      </c>
      <c r="AN30" s="312">
        <f>SUM(AN25:AN29)</f>
        <v>38444</v>
      </c>
      <c r="AO30" s="312">
        <v>28137</v>
      </c>
      <c r="AP30" s="312">
        <f>SUM(AP25:AP29)</f>
        <v>18308</v>
      </c>
      <c r="AQ30" s="312">
        <f>SUM(AQ25:AQ29)</f>
        <v>16672</v>
      </c>
      <c r="AR30" s="312">
        <f>SUM(AR25:AR29)</f>
        <v>16480</v>
      </c>
      <c r="AS30" s="470"/>
      <c r="AT30" s="470"/>
      <c r="AU30" s="470"/>
      <c r="AV30" s="470"/>
      <c r="AW30" s="111">
        <f t="shared" si="44"/>
        <v>5102</v>
      </c>
      <c r="AX30" s="39">
        <f t="shared" si="44"/>
        <v>-8482</v>
      </c>
      <c r="AY30" s="39">
        <f t="shared" si="44"/>
        <v>-542</v>
      </c>
      <c r="AZ30" s="39">
        <f t="shared" si="44"/>
        <v>-1177</v>
      </c>
      <c r="BA30" s="39">
        <f t="shared" si="44"/>
        <v>-12336</v>
      </c>
      <c r="BB30" s="39">
        <f t="shared" si="44"/>
        <v>-5048</v>
      </c>
      <c r="BC30" s="39">
        <f t="shared" si="44"/>
        <v>3076</v>
      </c>
      <c r="BD30" s="39">
        <f t="shared" si="44"/>
        <v>-5364</v>
      </c>
      <c r="BE30" s="39">
        <f t="shared" si="44"/>
        <v>2471</v>
      </c>
      <c r="BF30" s="250">
        <f t="shared" ref="BF30:BG30" si="50">SUM(BF25:BF29)</f>
        <v>-1078</v>
      </c>
      <c r="BG30" s="39">
        <f t="shared" si="50"/>
        <v>-9201</v>
      </c>
      <c r="BH30" s="39">
        <f t="shared" ref="BH30:BI30" si="51">SUM(BH25:BH29)</f>
        <v>-1007</v>
      </c>
      <c r="BI30" s="39">
        <f t="shared" si="51"/>
        <v>-5291</v>
      </c>
      <c r="BJ30" s="39">
        <f t="shared" ref="BJ30:BK30" si="52">SUM(BJ25:BJ29)</f>
        <v>-6788</v>
      </c>
      <c r="BK30" s="39">
        <f t="shared" si="52"/>
        <v>-1240</v>
      </c>
      <c r="BL30" s="39">
        <f t="shared" ref="BL30:BM30" si="53">SUM(BL25:BL29)</f>
        <v>-3031</v>
      </c>
      <c r="BM30" s="39">
        <f t="shared" si="53"/>
        <v>1817</v>
      </c>
      <c r="BN30" s="312">
        <f t="shared" ref="BN30:BO30" si="54">SUM(BN25:BN29)</f>
        <v>4695</v>
      </c>
      <c r="BO30" s="310">
        <f t="shared" si="54"/>
        <v>-4280</v>
      </c>
      <c r="BP30" s="312">
        <f t="shared" ref="BP30:BQ30" si="55">SUM(BP25:BP29)</f>
        <v>-662</v>
      </c>
      <c r="BQ30" s="312">
        <f t="shared" si="55"/>
        <v>1730</v>
      </c>
      <c r="BR30" s="312">
        <f t="shared" ref="BR30:BS30" si="56">SUM(BR25:BR29)</f>
        <v>-1437</v>
      </c>
      <c r="BS30" s="486">
        <f t="shared" si="56"/>
        <v>482</v>
      </c>
      <c r="BT30" s="312">
        <f t="shared" ref="BT30:BU30" si="57">SUM(BT25:BT29)</f>
        <v>-2577</v>
      </c>
      <c r="BU30" s="312">
        <f t="shared" si="57"/>
        <v>-2470</v>
      </c>
      <c r="BV30" s="312">
        <f t="shared" ref="BV30:BW30" si="58">SUM(BV25:BV29)</f>
        <v>6540</v>
      </c>
      <c r="BW30" s="312">
        <f t="shared" si="58"/>
        <v>-3039</v>
      </c>
      <c r="BX30" s="312">
        <f t="shared" ref="BX30:BY30" si="59">SUM(BX25:BX29)</f>
        <v>-16206</v>
      </c>
      <c r="BY30" s="312">
        <f t="shared" si="59"/>
        <v>-9725</v>
      </c>
      <c r="BZ30" s="312">
        <f t="shared" ref="BZ30" si="60">SUM(BZ25:BZ29)</f>
        <v>-12670</v>
      </c>
      <c r="CA30" s="310"/>
      <c r="CB30" s="312"/>
      <c r="CC30" s="312"/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51"/>
      <c r="AL31" s="401"/>
      <c r="AM31" s="401"/>
      <c r="AN31" s="401"/>
      <c r="AO31" s="401"/>
      <c r="AP31" s="401"/>
      <c r="AQ31" s="401"/>
      <c r="AR31" s="401"/>
      <c r="AS31" s="401"/>
      <c r="AT31" s="401"/>
      <c r="AU31" s="401"/>
      <c r="AV31" s="401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12"/>
      <c r="BW31" s="312"/>
      <c r="BX31" s="312"/>
      <c r="BY31" s="312"/>
      <c r="BZ31" s="312"/>
      <c r="CA31" s="310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48">
        <v>7587</v>
      </c>
      <c r="AL32" s="467">
        <v>7633</v>
      </c>
      <c r="AM32" s="467">
        <v>10851</v>
      </c>
      <c r="AN32" s="407">
        <v>12113</v>
      </c>
      <c r="AO32" s="407">
        <v>12034</v>
      </c>
      <c r="AP32" s="407">
        <v>8985</v>
      </c>
      <c r="AQ32" s="407">
        <v>5505</v>
      </c>
      <c r="AR32" s="407">
        <v>6209</v>
      </c>
      <c r="AS32" s="467"/>
      <c r="AT32" s="467"/>
      <c r="AU32" s="467"/>
      <c r="AV32" s="467"/>
      <c r="AW32" s="108">
        <f t="shared" ref="AW32:BF36" si="61">O32-C32</f>
        <v>-396</v>
      </c>
      <c r="AX32" s="51">
        <f t="shared" si="61"/>
        <v>-33</v>
      </c>
      <c r="AY32" s="51">
        <f t="shared" si="61"/>
        <v>-5319</v>
      </c>
      <c r="AZ32" s="51">
        <f t="shared" si="61"/>
        <v>-3724</v>
      </c>
      <c r="BA32" s="51">
        <f t="shared" si="61"/>
        <v>-88</v>
      </c>
      <c r="BB32" s="51">
        <f t="shared" si="61"/>
        <v>-4565</v>
      </c>
      <c r="BC32" s="51">
        <f t="shared" si="61"/>
        <v>-3244</v>
      </c>
      <c r="BD32" s="51">
        <f t="shared" si="61"/>
        <v>-1958</v>
      </c>
      <c r="BE32" s="51">
        <f t="shared" si="61"/>
        <v>-3123</v>
      </c>
      <c r="BF32" s="87">
        <f t="shared" si="61"/>
        <v>943</v>
      </c>
      <c r="BG32" s="51">
        <f t="shared" ref="BG32:BP36" si="62">Y32-M32</f>
        <v>-4903</v>
      </c>
      <c r="BH32" s="51">
        <f t="shared" si="62"/>
        <v>-5923</v>
      </c>
      <c r="BI32" s="51">
        <f t="shared" si="62"/>
        <v>-2961</v>
      </c>
      <c r="BJ32" s="51">
        <f t="shared" si="62"/>
        <v>-4587</v>
      </c>
      <c r="BK32" s="51">
        <f t="shared" si="62"/>
        <v>-1883</v>
      </c>
      <c r="BL32" s="51">
        <f t="shared" si="62"/>
        <v>-1147</v>
      </c>
      <c r="BM32" s="51">
        <f t="shared" si="62"/>
        <v>-2001</v>
      </c>
      <c r="BN32" s="407">
        <f t="shared" si="62"/>
        <v>-706</v>
      </c>
      <c r="BO32" s="306">
        <f t="shared" si="62"/>
        <v>954</v>
      </c>
      <c r="BP32" s="407">
        <f t="shared" si="62"/>
        <v>-969</v>
      </c>
      <c r="BQ32" s="407">
        <f t="shared" ref="BQ32:BZ36" si="63">AI32-W32</f>
        <v>-789</v>
      </c>
      <c r="BR32" s="407">
        <f t="shared" si="63"/>
        <v>-1137</v>
      </c>
      <c r="BS32" s="487">
        <f t="shared" si="63"/>
        <v>145</v>
      </c>
      <c r="BT32" s="407">
        <f t="shared" si="63"/>
        <v>722</v>
      </c>
      <c r="BU32" s="407">
        <f t="shared" si="63"/>
        <v>1253</v>
      </c>
      <c r="BV32" s="407">
        <f t="shared" si="63"/>
        <v>1169</v>
      </c>
      <c r="BW32" s="407">
        <f t="shared" si="63"/>
        <v>2322</v>
      </c>
      <c r="BX32" s="407">
        <f t="shared" si="63"/>
        <v>637</v>
      </c>
      <c r="BY32" s="407">
        <f t="shared" si="63"/>
        <v>-3980</v>
      </c>
      <c r="BZ32" s="407">
        <f t="shared" si="63"/>
        <v>-1168</v>
      </c>
      <c r="CA32" s="306"/>
      <c r="CB32" s="407"/>
      <c r="CC32" s="407"/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48">
        <v>4425</v>
      </c>
      <c r="AL33" s="467">
        <v>4891</v>
      </c>
      <c r="AM33" s="467">
        <v>5987</v>
      </c>
      <c r="AN33" s="407">
        <v>5537</v>
      </c>
      <c r="AO33" s="407">
        <v>7465</v>
      </c>
      <c r="AP33" s="407">
        <v>2817</v>
      </c>
      <c r="AQ33" s="407">
        <v>1479</v>
      </c>
      <c r="AR33" s="407">
        <v>1466</v>
      </c>
      <c r="AS33" s="467"/>
      <c r="AT33" s="467"/>
      <c r="AU33" s="467"/>
      <c r="AV33" s="467"/>
      <c r="AW33" s="108">
        <f t="shared" si="61"/>
        <v>-416</v>
      </c>
      <c r="AX33" s="51">
        <f t="shared" si="61"/>
        <v>-574</v>
      </c>
      <c r="AY33" s="51">
        <f t="shared" si="61"/>
        <v>-1035</v>
      </c>
      <c r="AZ33" s="51">
        <f t="shared" si="61"/>
        <v>74</v>
      </c>
      <c r="BA33" s="51">
        <f t="shared" si="61"/>
        <v>825</v>
      </c>
      <c r="BB33" s="51">
        <f t="shared" si="61"/>
        <v>-735</v>
      </c>
      <c r="BC33" s="51">
        <f t="shared" si="61"/>
        <v>46</v>
      </c>
      <c r="BD33" s="51">
        <f t="shared" si="61"/>
        <v>-697</v>
      </c>
      <c r="BE33" s="51">
        <f t="shared" si="61"/>
        <v>-1357</v>
      </c>
      <c r="BF33" s="87">
        <f t="shared" si="61"/>
        <v>3261</v>
      </c>
      <c r="BG33" s="51">
        <f t="shared" si="62"/>
        <v>-985</v>
      </c>
      <c r="BH33" s="51">
        <f t="shared" si="62"/>
        <v>-70</v>
      </c>
      <c r="BI33" s="51">
        <f t="shared" si="62"/>
        <v>-141</v>
      </c>
      <c r="BJ33" s="51">
        <f t="shared" si="62"/>
        <v>-186</v>
      </c>
      <c r="BK33" s="51">
        <f t="shared" si="62"/>
        <v>673</v>
      </c>
      <c r="BL33" s="51">
        <f t="shared" si="62"/>
        <v>803</v>
      </c>
      <c r="BM33" s="51">
        <f t="shared" si="62"/>
        <v>-820</v>
      </c>
      <c r="BN33" s="407">
        <f t="shared" si="62"/>
        <v>329</v>
      </c>
      <c r="BO33" s="306">
        <f t="shared" si="62"/>
        <v>202</v>
      </c>
      <c r="BP33" s="407">
        <f t="shared" si="62"/>
        <v>244</v>
      </c>
      <c r="BQ33" s="407">
        <f t="shared" si="63"/>
        <v>243</v>
      </c>
      <c r="BR33" s="407">
        <f t="shared" si="63"/>
        <v>-854</v>
      </c>
      <c r="BS33" s="487">
        <f t="shared" si="63"/>
        <v>1497</v>
      </c>
      <c r="BT33" s="407">
        <f t="shared" si="63"/>
        <v>1255</v>
      </c>
      <c r="BU33" s="407">
        <f t="shared" si="63"/>
        <v>1732</v>
      </c>
      <c r="BV33" s="407">
        <f t="shared" si="63"/>
        <v>423</v>
      </c>
      <c r="BW33" s="407">
        <f t="shared" si="63"/>
        <v>1604</v>
      </c>
      <c r="BX33" s="407">
        <f t="shared" si="63"/>
        <v>-2702</v>
      </c>
      <c r="BY33" s="407">
        <f t="shared" si="63"/>
        <v>-5027</v>
      </c>
      <c r="BZ33" s="407">
        <f t="shared" si="63"/>
        <v>-1721</v>
      </c>
      <c r="CA33" s="306"/>
      <c r="CB33" s="407"/>
      <c r="CC33" s="407"/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48">
        <v>611</v>
      </c>
      <c r="AL34" s="467">
        <v>677</v>
      </c>
      <c r="AM34" s="467">
        <v>1016</v>
      </c>
      <c r="AN34" s="407">
        <v>962</v>
      </c>
      <c r="AO34" s="407">
        <v>2643</v>
      </c>
      <c r="AP34" s="407">
        <v>590</v>
      </c>
      <c r="AQ34" s="407">
        <v>410</v>
      </c>
      <c r="AR34" s="407">
        <v>468</v>
      </c>
      <c r="AS34" s="467"/>
      <c r="AT34" s="467"/>
      <c r="AU34" s="467"/>
      <c r="AV34" s="467"/>
      <c r="AW34" s="108">
        <f t="shared" si="61"/>
        <v>9</v>
      </c>
      <c r="AX34" s="51">
        <f t="shared" si="61"/>
        <v>534</v>
      </c>
      <c r="AY34" s="51">
        <f t="shared" si="61"/>
        <v>360</v>
      </c>
      <c r="AZ34" s="51">
        <f t="shared" si="61"/>
        <v>-43</v>
      </c>
      <c r="BA34" s="51">
        <f t="shared" si="61"/>
        <v>183</v>
      </c>
      <c r="BB34" s="51">
        <f t="shared" si="61"/>
        <v>-196</v>
      </c>
      <c r="BC34" s="51">
        <f t="shared" si="61"/>
        <v>-132</v>
      </c>
      <c r="BD34" s="51">
        <f t="shared" si="61"/>
        <v>1</v>
      </c>
      <c r="BE34" s="51">
        <f t="shared" si="61"/>
        <v>-17</v>
      </c>
      <c r="BF34" s="87">
        <f t="shared" si="61"/>
        <v>198</v>
      </c>
      <c r="BG34" s="51">
        <f t="shared" si="62"/>
        <v>47</v>
      </c>
      <c r="BH34" s="51">
        <f t="shared" si="62"/>
        <v>-303</v>
      </c>
      <c r="BI34" s="51">
        <f t="shared" si="62"/>
        <v>-78</v>
      </c>
      <c r="BJ34" s="51">
        <f t="shared" si="62"/>
        <v>-657</v>
      </c>
      <c r="BK34" s="51">
        <f t="shared" si="62"/>
        <v>-572</v>
      </c>
      <c r="BL34" s="51">
        <f t="shared" si="62"/>
        <v>-218</v>
      </c>
      <c r="BM34" s="51">
        <f t="shared" si="62"/>
        <v>-174</v>
      </c>
      <c r="BN34" s="407">
        <f t="shared" si="62"/>
        <v>-150</v>
      </c>
      <c r="BO34" s="306">
        <f t="shared" si="62"/>
        <v>238</v>
      </c>
      <c r="BP34" s="407">
        <f t="shared" si="62"/>
        <v>6</v>
      </c>
      <c r="BQ34" s="407">
        <f t="shared" si="63"/>
        <v>-42</v>
      </c>
      <c r="BR34" s="407">
        <f t="shared" si="63"/>
        <v>-54</v>
      </c>
      <c r="BS34" s="487">
        <f t="shared" si="63"/>
        <v>-170</v>
      </c>
      <c r="BT34" s="407">
        <f t="shared" si="63"/>
        <v>29</v>
      </c>
      <c r="BU34" s="407">
        <f t="shared" si="63"/>
        <v>202</v>
      </c>
      <c r="BV34" s="407">
        <f t="shared" si="63"/>
        <v>20</v>
      </c>
      <c r="BW34" s="407">
        <f t="shared" si="63"/>
        <v>1691</v>
      </c>
      <c r="BX34" s="407">
        <f t="shared" si="63"/>
        <v>-272</v>
      </c>
      <c r="BY34" s="407">
        <f t="shared" si="63"/>
        <v>-494</v>
      </c>
      <c r="BZ34" s="407">
        <f t="shared" si="63"/>
        <v>-148</v>
      </c>
      <c r="CA34" s="306"/>
      <c r="CB34" s="407"/>
      <c r="CC34" s="407"/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48">
        <v>115</v>
      </c>
      <c r="AL35" s="467">
        <v>119</v>
      </c>
      <c r="AM35" s="467">
        <v>171</v>
      </c>
      <c r="AN35" s="407">
        <v>182</v>
      </c>
      <c r="AO35" s="407">
        <v>564</v>
      </c>
      <c r="AP35" s="407">
        <v>163</v>
      </c>
      <c r="AQ35" s="407">
        <v>79</v>
      </c>
      <c r="AR35" s="407">
        <v>65</v>
      </c>
      <c r="AS35" s="467"/>
      <c r="AT35" s="467"/>
      <c r="AU35" s="467"/>
      <c r="AV35" s="467"/>
      <c r="AW35" s="108">
        <f t="shared" si="61"/>
        <v>38</v>
      </c>
      <c r="AX35" s="51">
        <f t="shared" si="61"/>
        <v>217</v>
      </c>
      <c r="AY35" s="51">
        <f t="shared" si="61"/>
        <v>112</v>
      </c>
      <c r="AZ35" s="51">
        <f t="shared" si="61"/>
        <v>115</v>
      </c>
      <c r="BA35" s="51">
        <f t="shared" si="61"/>
        <v>82</v>
      </c>
      <c r="BB35" s="51">
        <f t="shared" si="61"/>
        <v>13</v>
      </c>
      <c r="BC35" s="51">
        <f t="shared" si="61"/>
        <v>-6</v>
      </c>
      <c r="BD35" s="51">
        <f t="shared" si="61"/>
        <v>32</v>
      </c>
      <c r="BE35" s="51">
        <f t="shared" si="61"/>
        <v>-16</v>
      </c>
      <c r="BF35" s="87">
        <f t="shared" si="61"/>
        <v>80</v>
      </c>
      <c r="BG35" s="51">
        <f t="shared" si="62"/>
        <v>44</v>
      </c>
      <c r="BH35" s="51">
        <f t="shared" si="62"/>
        <v>2</v>
      </c>
      <c r="BI35" s="51">
        <f t="shared" si="62"/>
        <v>36</v>
      </c>
      <c r="BJ35" s="51">
        <f t="shared" si="62"/>
        <v>-189</v>
      </c>
      <c r="BK35" s="51">
        <f t="shared" si="62"/>
        <v>-176</v>
      </c>
      <c r="BL35" s="51">
        <f t="shared" si="62"/>
        <v>-112</v>
      </c>
      <c r="BM35" s="51">
        <f t="shared" si="62"/>
        <v>-75</v>
      </c>
      <c r="BN35" s="407">
        <f t="shared" si="62"/>
        <v>-42</v>
      </c>
      <c r="BO35" s="306">
        <f t="shared" si="62"/>
        <v>15</v>
      </c>
      <c r="BP35" s="407">
        <f t="shared" si="62"/>
        <v>-34</v>
      </c>
      <c r="BQ35" s="407">
        <f t="shared" si="63"/>
        <v>-9</v>
      </c>
      <c r="BR35" s="407">
        <f t="shared" si="63"/>
        <v>-59</v>
      </c>
      <c r="BS35" s="487">
        <f t="shared" si="63"/>
        <v>-85</v>
      </c>
      <c r="BT35" s="407">
        <f t="shared" si="63"/>
        <v>-72</v>
      </c>
      <c r="BU35" s="407">
        <f t="shared" si="63"/>
        <v>-40</v>
      </c>
      <c r="BV35" s="407">
        <f t="shared" si="63"/>
        <v>-19</v>
      </c>
      <c r="BW35" s="407">
        <f t="shared" si="63"/>
        <v>372</v>
      </c>
      <c r="BX35" s="407">
        <f t="shared" si="63"/>
        <v>-57</v>
      </c>
      <c r="BY35" s="407">
        <f t="shared" si="63"/>
        <v>-129</v>
      </c>
      <c r="BZ35" s="407">
        <f t="shared" si="63"/>
        <v>-89</v>
      </c>
      <c r="CA35" s="306"/>
      <c r="CB35" s="407"/>
      <c r="CC35" s="407"/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49">
        <v>25</v>
      </c>
      <c r="AL36" s="468">
        <v>17</v>
      </c>
      <c r="AM36" s="468">
        <v>18</v>
      </c>
      <c r="AN36" s="408">
        <v>22</v>
      </c>
      <c r="AO36" s="408">
        <v>82</v>
      </c>
      <c r="AP36" s="408">
        <v>31</v>
      </c>
      <c r="AQ36" s="408">
        <v>12</v>
      </c>
      <c r="AR36" s="408">
        <v>19</v>
      </c>
      <c r="AS36" s="468"/>
      <c r="AT36" s="468"/>
      <c r="AU36" s="468"/>
      <c r="AV36" s="468"/>
      <c r="AW36" s="109">
        <f t="shared" si="61"/>
        <v>13</v>
      </c>
      <c r="AX36" s="55">
        <f t="shared" si="61"/>
        <v>21</v>
      </c>
      <c r="AY36" s="55">
        <f t="shared" si="61"/>
        <v>15</v>
      </c>
      <c r="AZ36" s="55">
        <f t="shared" si="61"/>
        <v>22</v>
      </c>
      <c r="BA36" s="55">
        <f t="shared" si="61"/>
        <v>28</v>
      </c>
      <c r="BB36" s="55">
        <f t="shared" si="61"/>
        <v>1</v>
      </c>
      <c r="BC36" s="55">
        <f t="shared" si="61"/>
        <v>-2</v>
      </c>
      <c r="BD36" s="55">
        <f t="shared" si="61"/>
        <v>1</v>
      </c>
      <c r="BE36" s="55">
        <f t="shared" si="61"/>
        <v>-2</v>
      </c>
      <c r="BF36" s="88">
        <f t="shared" si="61"/>
        <v>14</v>
      </c>
      <c r="BG36" s="55">
        <f t="shared" si="62"/>
        <v>30</v>
      </c>
      <c r="BH36" s="55">
        <f t="shared" si="62"/>
        <v>11</v>
      </c>
      <c r="BI36" s="55">
        <f t="shared" si="62"/>
        <v>0</v>
      </c>
      <c r="BJ36" s="55">
        <f t="shared" si="62"/>
        <v>-7</v>
      </c>
      <c r="BK36" s="55">
        <f t="shared" si="62"/>
        <v>-9</v>
      </c>
      <c r="BL36" s="55">
        <f t="shared" si="62"/>
        <v>-12</v>
      </c>
      <c r="BM36" s="55">
        <f t="shared" si="62"/>
        <v>-1</v>
      </c>
      <c r="BN36" s="408">
        <f t="shared" si="62"/>
        <v>1</v>
      </c>
      <c r="BO36" s="307">
        <f t="shared" si="62"/>
        <v>5</v>
      </c>
      <c r="BP36" s="408">
        <f t="shared" si="62"/>
        <v>11</v>
      </c>
      <c r="BQ36" s="408">
        <f t="shared" si="63"/>
        <v>-8</v>
      </c>
      <c r="BR36" s="408">
        <f t="shared" si="63"/>
        <v>-4</v>
      </c>
      <c r="BS36" s="488">
        <f t="shared" si="63"/>
        <v>-17</v>
      </c>
      <c r="BT36" s="408">
        <f t="shared" si="63"/>
        <v>-14</v>
      </c>
      <c r="BU36" s="408">
        <f t="shared" si="63"/>
        <v>-9</v>
      </c>
      <c r="BV36" s="408">
        <f t="shared" si="63"/>
        <v>-14</v>
      </c>
      <c r="BW36" s="408">
        <f t="shared" si="63"/>
        <v>51</v>
      </c>
      <c r="BX36" s="408">
        <f t="shared" si="63"/>
        <v>2</v>
      </c>
      <c r="BY36" s="408">
        <f t="shared" si="63"/>
        <v>-27</v>
      </c>
      <c r="BZ36" s="408">
        <f t="shared" si="63"/>
        <v>-12</v>
      </c>
      <c r="CA36" s="307"/>
      <c r="CB36" s="408"/>
      <c r="CC36" s="408"/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64">SUM(E32:E36)</f>
        <v>24582</v>
      </c>
      <c r="F37" s="39">
        <f t="shared" si="64"/>
        <v>19220</v>
      </c>
      <c r="G37" s="39">
        <f t="shared" si="64"/>
        <v>19183</v>
      </c>
      <c r="H37" s="39">
        <f t="shared" si="64"/>
        <v>17415</v>
      </c>
      <c r="I37" s="39">
        <f t="shared" si="64"/>
        <v>13493</v>
      </c>
      <c r="J37" s="39">
        <f t="shared" si="64"/>
        <v>13218</v>
      </c>
      <c r="K37" s="39">
        <f t="shared" si="64"/>
        <v>14555</v>
      </c>
      <c r="L37" s="312">
        <f t="shared" si="64"/>
        <v>10719</v>
      </c>
      <c r="M37" s="111">
        <f t="shared" si="64"/>
        <v>17160</v>
      </c>
      <c r="N37" s="312">
        <f t="shared" si="64"/>
        <v>17700</v>
      </c>
      <c r="O37" s="207">
        <f>SUM(O32:O36)</f>
        <v>18049</v>
      </c>
      <c r="P37" s="207">
        <f t="shared" ref="P37:BE37" si="65">SUM(P32:P36)</f>
        <v>22863</v>
      </c>
      <c r="Q37" s="207">
        <f t="shared" si="65"/>
        <v>18715</v>
      </c>
      <c r="R37" s="207">
        <f t="shared" si="65"/>
        <v>15664</v>
      </c>
      <c r="S37" s="207">
        <f t="shared" si="65"/>
        <v>20213</v>
      </c>
      <c r="T37" s="207">
        <f t="shared" si="65"/>
        <v>11933</v>
      </c>
      <c r="U37" s="207">
        <f t="shared" si="65"/>
        <v>10155</v>
      </c>
      <c r="V37" s="207">
        <f t="shared" si="65"/>
        <v>10597</v>
      </c>
      <c r="W37" s="207">
        <f t="shared" si="65"/>
        <v>10040</v>
      </c>
      <c r="X37" s="282">
        <f t="shared" ref="X37" si="66">SUM(X32:X36)</f>
        <v>15215</v>
      </c>
      <c r="Y37" s="39">
        <f t="shared" ref="Y37:AE37" si="67">SUM(Y32:Y36)</f>
        <v>11393</v>
      </c>
      <c r="Z37" s="246">
        <f t="shared" si="67"/>
        <v>11417</v>
      </c>
      <c r="AA37" s="207">
        <f t="shared" si="67"/>
        <v>14905</v>
      </c>
      <c r="AB37" s="207">
        <f t="shared" si="67"/>
        <v>17237</v>
      </c>
      <c r="AC37" s="207">
        <f t="shared" si="67"/>
        <v>16748</v>
      </c>
      <c r="AD37" s="207">
        <f t="shared" si="67"/>
        <v>14978</v>
      </c>
      <c r="AE37" s="207">
        <f t="shared" si="67"/>
        <v>17142</v>
      </c>
      <c r="AF37" s="207">
        <f t="shared" ref="AF37" si="68">SUM(AF32:AF36)</f>
        <v>11365</v>
      </c>
      <c r="AG37" s="207">
        <v>11569</v>
      </c>
      <c r="AH37" s="207">
        <f t="shared" ref="AH37" si="69">SUM(AH32:AH36)</f>
        <v>9855</v>
      </c>
      <c r="AI37" s="207">
        <f>SUM(AI32:AI36)</f>
        <v>9435</v>
      </c>
      <c r="AJ37" s="470">
        <v>13107</v>
      </c>
      <c r="AK37" s="550">
        <f t="shared" ref="AK37:AL37" si="70">SUM(AK32:AK36)</f>
        <v>12763</v>
      </c>
      <c r="AL37" s="470">
        <f t="shared" si="70"/>
        <v>13337</v>
      </c>
      <c r="AM37" s="470">
        <f>SUM(AM32:AM36)</f>
        <v>18043</v>
      </c>
      <c r="AN37" s="312">
        <f>SUM(AN32:AN36)</f>
        <v>18816</v>
      </c>
      <c r="AO37" s="312">
        <v>22788</v>
      </c>
      <c r="AP37" s="312">
        <v>12586</v>
      </c>
      <c r="AQ37" s="312">
        <f>SUM(AQ32:AQ36)</f>
        <v>7485</v>
      </c>
      <c r="AR37" s="312">
        <f>SUM(AR32:AR36)</f>
        <v>8227</v>
      </c>
      <c r="AS37" s="470"/>
      <c r="AT37" s="470"/>
      <c r="AU37" s="470"/>
      <c r="AV37" s="470"/>
      <c r="AW37" s="111">
        <f t="shared" si="65"/>
        <v>-752</v>
      </c>
      <c r="AX37" s="39">
        <f t="shared" si="65"/>
        <v>165</v>
      </c>
      <c r="AY37" s="39">
        <f t="shared" si="65"/>
        <v>-5867</v>
      </c>
      <c r="AZ37" s="39">
        <f t="shared" si="65"/>
        <v>-3556</v>
      </c>
      <c r="BA37" s="39">
        <f t="shared" si="65"/>
        <v>1030</v>
      </c>
      <c r="BB37" s="39">
        <f t="shared" si="65"/>
        <v>-5482</v>
      </c>
      <c r="BC37" s="39">
        <f t="shared" si="65"/>
        <v>-3338</v>
      </c>
      <c r="BD37" s="39">
        <f t="shared" si="65"/>
        <v>-2621</v>
      </c>
      <c r="BE37" s="39">
        <f t="shared" si="65"/>
        <v>-4515</v>
      </c>
      <c r="BF37" s="250">
        <f t="shared" ref="BF37:BG37" si="71">SUM(BF32:BF36)</f>
        <v>4496</v>
      </c>
      <c r="BG37" s="39">
        <f t="shared" si="71"/>
        <v>-5767</v>
      </c>
      <c r="BH37" s="39">
        <f t="shared" ref="BH37:BI37" si="72">SUM(BH32:BH36)</f>
        <v>-6283</v>
      </c>
      <c r="BI37" s="39">
        <f t="shared" si="72"/>
        <v>-3144</v>
      </c>
      <c r="BJ37" s="39">
        <f t="shared" ref="BJ37:BK37" si="73">SUM(BJ32:BJ36)</f>
        <v>-5626</v>
      </c>
      <c r="BK37" s="39">
        <f t="shared" si="73"/>
        <v>-1967</v>
      </c>
      <c r="BL37" s="39">
        <f t="shared" ref="BL37:BM37" si="74">SUM(BL32:BL36)</f>
        <v>-686</v>
      </c>
      <c r="BM37" s="39">
        <f t="shared" si="74"/>
        <v>-3071</v>
      </c>
      <c r="BN37" s="312">
        <f t="shared" ref="BN37:BO37" si="75">SUM(BN32:BN36)</f>
        <v>-568</v>
      </c>
      <c r="BO37" s="310">
        <f t="shared" si="75"/>
        <v>1414</v>
      </c>
      <c r="BP37" s="312">
        <f t="shared" ref="BP37:BQ37" si="76">SUM(BP32:BP36)</f>
        <v>-742</v>
      </c>
      <c r="BQ37" s="312">
        <f t="shared" si="76"/>
        <v>-605</v>
      </c>
      <c r="BR37" s="312">
        <f t="shared" ref="BR37:BS37" si="77">SUM(BR32:BR36)</f>
        <v>-2108</v>
      </c>
      <c r="BS37" s="486">
        <f t="shared" si="77"/>
        <v>1370</v>
      </c>
      <c r="BT37" s="312">
        <f t="shared" ref="BT37:BU37" si="78">SUM(BT32:BT36)</f>
        <v>1920</v>
      </c>
      <c r="BU37" s="312">
        <f t="shared" si="78"/>
        <v>3138</v>
      </c>
      <c r="BV37" s="312">
        <f t="shared" ref="BV37:BW37" si="79">SUM(BV32:BV36)</f>
        <v>1579</v>
      </c>
      <c r="BW37" s="312">
        <f t="shared" si="79"/>
        <v>6040</v>
      </c>
      <c r="BX37" s="312">
        <f t="shared" ref="BX37:BY37" si="80">SUM(BX32:BX36)</f>
        <v>-2392</v>
      </c>
      <c r="BY37" s="312">
        <f t="shared" si="80"/>
        <v>-9657</v>
      </c>
      <c r="BZ37" s="312">
        <f t="shared" ref="BZ37" si="81">SUM(BZ32:BZ36)</f>
        <v>-3138</v>
      </c>
      <c r="CA37" s="310"/>
      <c r="CB37" s="312"/>
      <c r="CC37" s="312"/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50"/>
      <c r="AL38" s="470"/>
      <c r="AM38" s="470"/>
      <c r="AN38" s="312"/>
      <c r="AO38" s="312"/>
      <c r="AP38" s="312"/>
      <c r="AQ38" s="312"/>
      <c r="AR38" s="312"/>
      <c r="AS38" s="470"/>
      <c r="AT38" s="470"/>
      <c r="AU38" s="470"/>
      <c r="AV38" s="470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12"/>
      <c r="BW38" s="312"/>
      <c r="BX38" s="312"/>
      <c r="BY38" s="312"/>
      <c r="BZ38" s="312"/>
      <c r="CA38" s="310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48">
        <v>23136</v>
      </c>
      <c r="AL39" s="467">
        <v>22653</v>
      </c>
      <c r="AM39" s="467">
        <v>22596</v>
      </c>
      <c r="AN39" s="407">
        <v>26267</v>
      </c>
      <c r="AO39" s="407">
        <v>30598</v>
      </c>
      <c r="AP39" s="407">
        <v>32294</v>
      </c>
      <c r="AQ39" s="407">
        <v>30443</v>
      </c>
      <c r="AR39" s="407">
        <v>28548</v>
      </c>
      <c r="AS39" s="467"/>
      <c r="AT39" s="467"/>
      <c r="AU39" s="467"/>
      <c r="AV39" s="467"/>
      <c r="AW39" s="108">
        <f t="shared" ref="AW39:BF43" si="82">O39-C39</f>
        <v>2927</v>
      </c>
      <c r="AX39" s="51">
        <f t="shared" si="82"/>
        <v>4987</v>
      </c>
      <c r="AY39" s="51">
        <f t="shared" si="82"/>
        <v>5256</v>
      </c>
      <c r="AZ39" s="51">
        <f t="shared" si="82"/>
        <v>4841</v>
      </c>
      <c r="BA39" s="51">
        <f t="shared" si="82"/>
        <v>2449</v>
      </c>
      <c r="BB39" s="51">
        <f t="shared" si="82"/>
        <v>5690</v>
      </c>
      <c r="BC39" s="51">
        <f t="shared" si="82"/>
        <v>4767</v>
      </c>
      <c r="BD39" s="51">
        <f t="shared" si="82"/>
        <v>6677</v>
      </c>
      <c r="BE39" s="51">
        <f t="shared" si="82"/>
        <v>7133</v>
      </c>
      <c r="BF39" s="87">
        <f t="shared" si="82"/>
        <v>6990</v>
      </c>
      <c r="BG39" s="51">
        <f t="shared" ref="BG39:BP43" si="83">Y39-M39</f>
        <v>9716</v>
      </c>
      <c r="BH39" s="51">
        <f t="shared" si="83"/>
        <v>9020</v>
      </c>
      <c r="BI39" s="51">
        <f t="shared" si="83"/>
        <v>4923</v>
      </c>
      <c r="BJ39" s="51">
        <f t="shared" si="83"/>
        <v>2977</v>
      </c>
      <c r="BK39" s="51">
        <f t="shared" si="83"/>
        <v>1999</v>
      </c>
      <c r="BL39" s="51">
        <f t="shared" si="83"/>
        <v>587</v>
      </c>
      <c r="BM39" s="51">
        <f t="shared" si="83"/>
        <v>2484</v>
      </c>
      <c r="BN39" s="407">
        <f t="shared" si="83"/>
        <v>25</v>
      </c>
      <c r="BO39" s="306">
        <f t="shared" si="83"/>
        <v>-58</v>
      </c>
      <c r="BP39" s="407">
        <f t="shared" si="83"/>
        <v>-406</v>
      </c>
      <c r="BQ39" s="407">
        <f t="shared" ref="BQ39:BZ43" si="84">AI39-W39</f>
        <v>-2105</v>
      </c>
      <c r="BR39" s="407">
        <f t="shared" si="84"/>
        <v>-2710</v>
      </c>
      <c r="BS39" s="487">
        <f t="shared" si="84"/>
        <v>-2746</v>
      </c>
      <c r="BT39" s="407">
        <f t="shared" si="84"/>
        <v>-1869</v>
      </c>
      <c r="BU39" s="407">
        <f t="shared" si="84"/>
        <v>-2051</v>
      </c>
      <c r="BV39" s="407">
        <f t="shared" si="84"/>
        <v>6</v>
      </c>
      <c r="BW39" s="407">
        <f t="shared" si="84"/>
        <v>858</v>
      </c>
      <c r="BX39" s="407">
        <f t="shared" si="84"/>
        <v>1420</v>
      </c>
      <c r="BY39" s="407">
        <f t="shared" si="84"/>
        <v>-1307</v>
      </c>
      <c r="BZ39" s="407">
        <f t="shared" si="84"/>
        <v>-4271</v>
      </c>
      <c r="CA39" s="306"/>
      <c r="CB39" s="407"/>
      <c r="CC39" s="407"/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48">
        <v>19424</v>
      </c>
      <c r="AL40" s="467">
        <v>18651</v>
      </c>
      <c r="AM40" s="467">
        <v>18745</v>
      </c>
      <c r="AN40" s="407">
        <v>16615</v>
      </c>
      <c r="AO40" s="407">
        <v>19602</v>
      </c>
      <c r="AP40" s="407">
        <v>21590</v>
      </c>
      <c r="AQ40" s="407">
        <v>23536</v>
      </c>
      <c r="AR40" s="407">
        <v>21068</v>
      </c>
      <c r="AS40" s="467"/>
      <c r="AT40" s="467"/>
      <c r="AU40" s="467"/>
      <c r="AV40" s="467"/>
      <c r="AW40" s="108">
        <f t="shared" si="82"/>
        <v>-1476</v>
      </c>
      <c r="AX40" s="51">
        <f t="shared" si="82"/>
        <v>-752</v>
      </c>
      <c r="AY40" s="51">
        <f t="shared" si="82"/>
        <v>435</v>
      </c>
      <c r="AZ40" s="51">
        <f t="shared" si="82"/>
        <v>563</v>
      </c>
      <c r="BA40" s="51">
        <f t="shared" si="82"/>
        <v>980</v>
      </c>
      <c r="BB40" s="51">
        <f t="shared" si="82"/>
        <v>2305</v>
      </c>
      <c r="BC40" s="51">
        <f t="shared" si="82"/>
        <v>2906</v>
      </c>
      <c r="BD40" s="51">
        <f t="shared" si="82"/>
        <v>3483</v>
      </c>
      <c r="BE40" s="51">
        <f t="shared" si="82"/>
        <v>-967</v>
      </c>
      <c r="BF40" s="87">
        <f t="shared" si="82"/>
        <v>-1224</v>
      </c>
      <c r="BG40" s="51">
        <f t="shared" si="83"/>
        <v>991</v>
      </c>
      <c r="BH40" s="51">
        <f t="shared" si="83"/>
        <v>2007</v>
      </c>
      <c r="BI40" s="51">
        <f t="shared" si="83"/>
        <v>1035</v>
      </c>
      <c r="BJ40" s="51">
        <f t="shared" si="83"/>
        <v>389</v>
      </c>
      <c r="BK40" s="51">
        <f t="shared" si="83"/>
        <v>352</v>
      </c>
      <c r="BL40" s="51">
        <f t="shared" si="83"/>
        <v>1854</v>
      </c>
      <c r="BM40" s="51">
        <f t="shared" si="83"/>
        <v>2147</v>
      </c>
      <c r="BN40" s="407">
        <f t="shared" si="83"/>
        <v>1839</v>
      </c>
      <c r="BO40" s="306">
        <f t="shared" si="83"/>
        <v>2264</v>
      </c>
      <c r="BP40" s="407">
        <f t="shared" si="83"/>
        <v>2245</v>
      </c>
      <c r="BQ40" s="407">
        <f t="shared" si="84"/>
        <v>5650</v>
      </c>
      <c r="BR40" s="407">
        <f t="shared" si="84"/>
        <v>3124</v>
      </c>
      <c r="BS40" s="487">
        <f t="shared" si="84"/>
        <v>3821</v>
      </c>
      <c r="BT40" s="407">
        <f t="shared" si="84"/>
        <v>3580</v>
      </c>
      <c r="BU40" s="407">
        <f t="shared" si="84"/>
        <v>6124</v>
      </c>
      <c r="BV40" s="407">
        <f t="shared" si="84"/>
        <v>3815</v>
      </c>
      <c r="BW40" s="407">
        <f t="shared" si="84"/>
        <v>4961</v>
      </c>
      <c r="BX40" s="407">
        <f t="shared" si="84"/>
        <v>4080</v>
      </c>
      <c r="BY40" s="407">
        <f t="shared" si="84"/>
        <v>3417</v>
      </c>
      <c r="BZ40" s="407">
        <f t="shared" si="84"/>
        <v>-3019</v>
      </c>
      <c r="CA40" s="306"/>
      <c r="CB40" s="407"/>
      <c r="CC40" s="407"/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48">
        <v>1083</v>
      </c>
      <c r="AL41" s="467">
        <v>855</v>
      </c>
      <c r="AM41" s="467">
        <v>1028</v>
      </c>
      <c r="AN41" s="407">
        <v>1137</v>
      </c>
      <c r="AO41" s="407">
        <v>1580</v>
      </c>
      <c r="AP41" s="407">
        <v>2953</v>
      </c>
      <c r="AQ41" s="407">
        <v>2605</v>
      </c>
      <c r="AR41" s="407">
        <v>2631</v>
      </c>
      <c r="AS41" s="467"/>
      <c r="AT41" s="467"/>
      <c r="AU41" s="467"/>
      <c r="AV41" s="467"/>
      <c r="AW41" s="108">
        <f t="shared" si="82"/>
        <v>185</v>
      </c>
      <c r="AX41" s="51">
        <f t="shared" si="82"/>
        <v>567</v>
      </c>
      <c r="AY41" s="51">
        <f t="shared" si="82"/>
        <v>997</v>
      </c>
      <c r="AZ41" s="51">
        <f t="shared" si="82"/>
        <v>1094</v>
      </c>
      <c r="BA41" s="51">
        <f t="shared" si="82"/>
        <v>943</v>
      </c>
      <c r="BB41" s="51">
        <f t="shared" si="82"/>
        <v>1162</v>
      </c>
      <c r="BC41" s="51">
        <f t="shared" si="82"/>
        <v>992</v>
      </c>
      <c r="BD41" s="51">
        <f t="shared" si="82"/>
        <v>903</v>
      </c>
      <c r="BE41" s="51">
        <f t="shared" si="82"/>
        <v>823</v>
      </c>
      <c r="BF41" s="87">
        <f t="shared" si="82"/>
        <v>772</v>
      </c>
      <c r="BG41" s="51">
        <f t="shared" si="83"/>
        <v>810</v>
      </c>
      <c r="BH41" s="51">
        <f t="shared" si="83"/>
        <v>765</v>
      </c>
      <c r="BI41" s="51">
        <f t="shared" si="83"/>
        <v>432</v>
      </c>
      <c r="BJ41" s="51">
        <f t="shared" si="83"/>
        <v>61</v>
      </c>
      <c r="BK41" s="51">
        <f t="shared" si="83"/>
        <v>-221</v>
      </c>
      <c r="BL41" s="51">
        <f t="shared" si="83"/>
        <v>-251</v>
      </c>
      <c r="BM41" s="51">
        <f t="shared" si="83"/>
        <v>-364</v>
      </c>
      <c r="BN41" s="407">
        <f t="shared" si="83"/>
        <v>-894</v>
      </c>
      <c r="BO41" s="306">
        <f t="shared" si="83"/>
        <v>-979</v>
      </c>
      <c r="BP41" s="407">
        <f t="shared" si="83"/>
        <v>-729</v>
      </c>
      <c r="BQ41" s="407">
        <f t="shared" si="84"/>
        <v>-676</v>
      </c>
      <c r="BR41" s="407">
        <f t="shared" si="84"/>
        <v>-681</v>
      </c>
      <c r="BS41" s="487">
        <f t="shared" si="84"/>
        <v>-672</v>
      </c>
      <c r="BT41" s="407">
        <f t="shared" si="84"/>
        <v>-780</v>
      </c>
      <c r="BU41" s="407">
        <f t="shared" si="84"/>
        <v>-504</v>
      </c>
      <c r="BV41" s="407">
        <f t="shared" si="84"/>
        <v>-477</v>
      </c>
      <c r="BW41" s="407">
        <f t="shared" si="84"/>
        <v>-423</v>
      </c>
      <c r="BX41" s="407">
        <f t="shared" si="84"/>
        <v>663</v>
      </c>
      <c r="BY41" s="407">
        <f t="shared" si="84"/>
        <v>237</v>
      </c>
      <c r="BZ41" s="407">
        <f t="shared" si="84"/>
        <v>420</v>
      </c>
      <c r="CA41" s="306"/>
      <c r="CB41" s="407"/>
      <c r="CC41" s="407"/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48">
        <v>136</v>
      </c>
      <c r="AL42" s="467">
        <v>108</v>
      </c>
      <c r="AM42" s="467">
        <v>124</v>
      </c>
      <c r="AN42" s="407">
        <v>150</v>
      </c>
      <c r="AO42" s="407">
        <v>222</v>
      </c>
      <c r="AP42" s="407">
        <v>524</v>
      </c>
      <c r="AQ42" s="407">
        <v>494</v>
      </c>
      <c r="AR42" s="407">
        <v>483</v>
      </c>
      <c r="AS42" s="467"/>
      <c r="AT42" s="467"/>
      <c r="AU42" s="467"/>
      <c r="AV42" s="467"/>
      <c r="AW42" s="108">
        <f t="shared" si="82"/>
        <v>21</v>
      </c>
      <c r="AX42" s="51">
        <f t="shared" si="82"/>
        <v>87</v>
      </c>
      <c r="AY42" s="51">
        <f t="shared" si="82"/>
        <v>177</v>
      </c>
      <c r="AZ42" s="51">
        <f t="shared" si="82"/>
        <v>190</v>
      </c>
      <c r="BA42" s="51">
        <f t="shared" si="82"/>
        <v>203</v>
      </c>
      <c r="BB42" s="51">
        <f t="shared" si="82"/>
        <v>237</v>
      </c>
      <c r="BC42" s="51">
        <f t="shared" si="82"/>
        <v>227</v>
      </c>
      <c r="BD42" s="51">
        <f t="shared" si="82"/>
        <v>173</v>
      </c>
      <c r="BE42" s="51">
        <f t="shared" si="82"/>
        <v>158</v>
      </c>
      <c r="BF42" s="87">
        <f t="shared" si="82"/>
        <v>141</v>
      </c>
      <c r="BG42" s="51">
        <f t="shared" si="83"/>
        <v>151</v>
      </c>
      <c r="BH42" s="51">
        <f t="shared" si="83"/>
        <v>152</v>
      </c>
      <c r="BI42" s="51">
        <f t="shared" si="83"/>
        <v>128</v>
      </c>
      <c r="BJ42" s="51">
        <f t="shared" si="83"/>
        <v>24</v>
      </c>
      <c r="BK42" s="51">
        <f t="shared" si="83"/>
        <v>-53</v>
      </c>
      <c r="BL42" s="51">
        <f t="shared" si="83"/>
        <v>-79</v>
      </c>
      <c r="BM42" s="51">
        <f t="shared" si="83"/>
        <v>-105</v>
      </c>
      <c r="BN42" s="407">
        <f t="shared" si="83"/>
        <v>-185</v>
      </c>
      <c r="BO42" s="306">
        <f t="shared" si="83"/>
        <v>-194</v>
      </c>
      <c r="BP42" s="407">
        <f t="shared" si="83"/>
        <v>-170</v>
      </c>
      <c r="BQ42" s="407">
        <f t="shared" si="84"/>
        <v>-174</v>
      </c>
      <c r="BR42" s="407">
        <f t="shared" si="84"/>
        <v>-166</v>
      </c>
      <c r="BS42" s="487">
        <f t="shared" si="84"/>
        <v>-137</v>
      </c>
      <c r="BT42" s="407">
        <f t="shared" si="84"/>
        <v>-163</v>
      </c>
      <c r="BU42" s="407">
        <f t="shared" si="84"/>
        <v>-165</v>
      </c>
      <c r="BV42" s="407">
        <f t="shared" si="84"/>
        <v>-113</v>
      </c>
      <c r="BW42" s="407">
        <f t="shared" si="84"/>
        <v>-81</v>
      </c>
      <c r="BX42" s="407">
        <f t="shared" si="84"/>
        <v>180</v>
      </c>
      <c r="BY42" s="407">
        <f t="shared" si="84"/>
        <v>113</v>
      </c>
      <c r="BZ42" s="407">
        <f t="shared" si="84"/>
        <v>113</v>
      </c>
      <c r="CA42" s="306"/>
      <c r="CB42" s="407"/>
      <c r="CC42" s="407"/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49">
        <v>15</v>
      </c>
      <c r="AL43" s="468">
        <v>13</v>
      </c>
      <c r="AM43" s="468">
        <v>17</v>
      </c>
      <c r="AN43" s="408">
        <v>19</v>
      </c>
      <c r="AO43" s="408">
        <v>25</v>
      </c>
      <c r="AP43" s="408">
        <v>63</v>
      </c>
      <c r="AQ43" s="408">
        <v>68</v>
      </c>
      <c r="AR43" s="408">
        <v>59</v>
      </c>
      <c r="AS43" s="468"/>
      <c r="AT43" s="468"/>
      <c r="AU43" s="468"/>
      <c r="AV43" s="468"/>
      <c r="AW43" s="109">
        <f t="shared" si="82"/>
        <v>3</v>
      </c>
      <c r="AX43" s="55">
        <f t="shared" si="82"/>
        <v>9</v>
      </c>
      <c r="AY43" s="55">
        <f t="shared" si="82"/>
        <v>25</v>
      </c>
      <c r="AZ43" s="55">
        <f t="shared" si="82"/>
        <v>21</v>
      </c>
      <c r="BA43" s="55">
        <f t="shared" si="82"/>
        <v>25</v>
      </c>
      <c r="BB43" s="55">
        <f t="shared" si="82"/>
        <v>34</v>
      </c>
      <c r="BC43" s="55">
        <f t="shared" si="82"/>
        <v>25</v>
      </c>
      <c r="BD43" s="55">
        <f t="shared" si="82"/>
        <v>13</v>
      </c>
      <c r="BE43" s="55">
        <f t="shared" si="82"/>
        <v>11</v>
      </c>
      <c r="BF43" s="88">
        <f t="shared" si="82"/>
        <v>7</v>
      </c>
      <c r="BG43" s="55">
        <f t="shared" si="83"/>
        <v>15</v>
      </c>
      <c r="BH43" s="55">
        <f t="shared" si="83"/>
        <v>12</v>
      </c>
      <c r="BI43" s="55">
        <f t="shared" si="83"/>
        <v>14</v>
      </c>
      <c r="BJ43" s="55">
        <f t="shared" si="83"/>
        <v>-4</v>
      </c>
      <c r="BK43" s="55">
        <f t="shared" si="83"/>
        <v>-12</v>
      </c>
      <c r="BL43" s="55">
        <f t="shared" si="83"/>
        <v>-6</v>
      </c>
      <c r="BM43" s="55">
        <f t="shared" si="83"/>
        <v>-9</v>
      </c>
      <c r="BN43" s="408">
        <f t="shared" si="83"/>
        <v>-15</v>
      </c>
      <c r="BO43" s="307">
        <f t="shared" si="83"/>
        <v>-10</v>
      </c>
      <c r="BP43" s="408">
        <f t="shared" si="83"/>
        <v>-5</v>
      </c>
      <c r="BQ43" s="408">
        <f t="shared" si="84"/>
        <v>-3</v>
      </c>
      <c r="BR43" s="408">
        <f t="shared" si="84"/>
        <v>-11</v>
      </c>
      <c r="BS43" s="488">
        <f t="shared" si="84"/>
        <v>-12</v>
      </c>
      <c r="BT43" s="408">
        <f t="shared" si="84"/>
        <v>-13</v>
      </c>
      <c r="BU43" s="408">
        <f t="shared" si="84"/>
        <v>-16</v>
      </c>
      <c r="BV43" s="408">
        <f t="shared" si="84"/>
        <v>-5</v>
      </c>
      <c r="BW43" s="408">
        <f t="shared" si="84"/>
        <v>-6</v>
      </c>
      <c r="BX43" s="408">
        <f t="shared" si="84"/>
        <v>25</v>
      </c>
      <c r="BY43" s="408">
        <f t="shared" si="84"/>
        <v>26</v>
      </c>
      <c r="BZ43" s="408">
        <f t="shared" si="84"/>
        <v>15</v>
      </c>
      <c r="CA43" s="307"/>
      <c r="CB43" s="408"/>
      <c r="CC43" s="408"/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85">SUM(E39:E43)</f>
        <v>37763</v>
      </c>
      <c r="F44" s="33">
        <f t="shared" si="85"/>
        <v>42242</v>
      </c>
      <c r="G44" s="33">
        <f t="shared" si="85"/>
        <v>45907</v>
      </c>
      <c r="H44" s="33">
        <f t="shared" si="85"/>
        <v>49333</v>
      </c>
      <c r="I44" s="33">
        <f t="shared" si="85"/>
        <v>49430</v>
      </c>
      <c r="J44" s="33">
        <f t="shared" si="85"/>
        <v>45792</v>
      </c>
      <c r="K44" s="33">
        <f t="shared" si="85"/>
        <v>41551</v>
      </c>
      <c r="L44" s="313">
        <f t="shared" si="85"/>
        <v>38198</v>
      </c>
      <c r="M44" s="110">
        <f t="shared" si="85"/>
        <v>31857</v>
      </c>
      <c r="N44" s="313">
        <f t="shared" si="85"/>
        <v>29569</v>
      </c>
      <c r="O44" s="203">
        <f t="shared" si="85"/>
        <v>32590</v>
      </c>
      <c r="P44" s="203">
        <f t="shared" si="85"/>
        <v>37515</v>
      </c>
      <c r="Q44" s="203">
        <f t="shared" si="85"/>
        <v>44653</v>
      </c>
      <c r="R44" s="203">
        <f t="shared" si="85"/>
        <v>48951</v>
      </c>
      <c r="S44" s="203">
        <f t="shared" si="85"/>
        <v>50507</v>
      </c>
      <c r="T44" s="203">
        <f t="shared" si="85"/>
        <v>58761</v>
      </c>
      <c r="U44" s="203">
        <f t="shared" si="85"/>
        <v>58347</v>
      </c>
      <c r="V44" s="203">
        <f t="shared" si="85"/>
        <v>57041</v>
      </c>
      <c r="W44" s="203">
        <f t="shared" si="85"/>
        <v>48709</v>
      </c>
      <c r="X44" s="280">
        <f t="shared" ref="X44" si="86">SUM(X39:X43)</f>
        <v>44884</v>
      </c>
      <c r="Y44" s="33">
        <f t="shared" ref="Y44:AE44" si="87">SUM(Y39:Y43)</f>
        <v>43540</v>
      </c>
      <c r="Z44" s="33">
        <f t="shared" si="87"/>
        <v>41525</v>
      </c>
      <c r="AA44" s="203">
        <f t="shared" si="87"/>
        <v>39122</v>
      </c>
      <c r="AB44" s="203">
        <f t="shared" si="87"/>
        <v>40962</v>
      </c>
      <c r="AC44" s="203">
        <f t="shared" si="87"/>
        <v>46718</v>
      </c>
      <c r="AD44" s="203">
        <f t="shared" si="87"/>
        <v>51056</v>
      </c>
      <c r="AE44" s="203">
        <f t="shared" si="87"/>
        <v>54660</v>
      </c>
      <c r="AF44" s="203">
        <f t="shared" ref="AF44" si="88">SUM(AF39:AF43)</f>
        <v>59531</v>
      </c>
      <c r="AG44" s="203">
        <v>59370</v>
      </c>
      <c r="AH44" s="203">
        <f t="shared" ref="AH44" si="89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469">
        <f>SUM(AM39:AM43)</f>
        <v>42510</v>
      </c>
      <c r="AN44" s="313">
        <f>SUM(AN39:AN43)</f>
        <v>44188</v>
      </c>
      <c r="AO44" s="313">
        <v>52027</v>
      </c>
      <c r="AP44" s="313">
        <v>57424</v>
      </c>
      <c r="AQ44" s="313">
        <f>SUM(AQ39:AQ43)</f>
        <v>57146</v>
      </c>
      <c r="AR44" s="313">
        <f>SUM(AR39:AR43)</f>
        <v>52789</v>
      </c>
      <c r="AS44" s="469"/>
      <c r="AT44" s="469"/>
      <c r="AU44" s="469"/>
      <c r="AV44" s="469"/>
      <c r="AW44" s="110">
        <f t="shared" si="85"/>
        <v>1660</v>
      </c>
      <c r="AX44" s="33">
        <f t="shared" si="85"/>
        <v>4898</v>
      </c>
      <c r="AY44" s="33">
        <f t="shared" si="85"/>
        <v>6890</v>
      </c>
      <c r="AZ44" s="33">
        <f t="shared" si="85"/>
        <v>6709</v>
      </c>
      <c r="BA44" s="33">
        <f t="shared" si="85"/>
        <v>4600</v>
      </c>
      <c r="BB44" s="33">
        <f t="shared" si="85"/>
        <v>9428</v>
      </c>
      <c r="BC44" s="33">
        <f t="shared" si="85"/>
        <v>8917</v>
      </c>
      <c r="BD44" s="33">
        <f t="shared" si="85"/>
        <v>11249</v>
      </c>
      <c r="BE44" s="33">
        <f t="shared" si="85"/>
        <v>7158</v>
      </c>
      <c r="BF44" s="249">
        <f t="shared" ref="BF44:BG44" si="90">SUM(BF39:BF43)</f>
        <v>6686</v>
      </c>
      <c r="BG44" s="33">
        <f t="shared" si="90"/>
        <v>11683</v>
      </c>
      <c r="BH44" s="33">
        <f t="shared" ref="BH44:BI44" si="91">SUM(BH39:BH43)</f>
        <v>11956</v>
      </c>
      <c r="BI44" s="33">
        <f t="shared" si="91"/>
        <v>6532</v>
      </c>
      <c r="BJ44" s="33">
        <f t="shared" ref="BJ44:BK44" si="92">SUM(BJ39:BJ43)</f>
        <v>3447</v>
      </c>
      <c r="BK44" s="33">
        <f t="shared" si="92"/>
        <v>2065</v>
      </c>
      <c r="BL44" s="33">
        <f t="shared" ref="BL44:BM44" si="93">SUM(BL39:BL43)</f>
        <v>2105</v>
      </c>
      <c r="BM44" s="33">
        <f t="shared" si="93"/>
        <v>4153</v>
      </c>
      <c r="BN44" s="313">
        <f t="shared" ref="BN44:BO44" si="94">SUM(BN39:BN43)</f>
        <v>770</v>
      </c>
      <c r="BO44" s="308">
        <f t="shared" si="94"/>
        <v>1023</v>
      </c>
      <c r="BP44" s="313">
        <f t="shared" ref="BP44:BQ44" si="95">SUM(BP39:BP43)</f>
        <v>935</v>
      </c>
      <c r="BQ44" s="313">
        <f t="shared" si="95"/>
        <v>2692</v>
      </c>
      <c r="BR44" s="313">
        <f t="shared" ref="BR44:BS44" si="96">SUM(BR39:BR43)</f>
        <v>-444</v>
      </c>
      <c r="BS44" s="489">
        <f t="shared" si="96"/>
        <v>254</v>
      </c>
      <c r="BT44" s="313">
        <f t="shared" ref="BT44:BU44" si="97">SUM(BT39:BT43)</f>
        <v>755</v>
      </c>
      <c r="BU44" s="313">
        <f t="shared" si="97"/>
        <v>3388</v>
      </c>
      <c r="BV44" s="313">
        <f t="shared" ref="BV44:BW44" si="98">SUM(BV39:BV43)</f>
        <v>3226</v>
      </c>
      <c r="BW44" s="313">
        <f t="shared" si="98"/>
        <v>5309</v>
      </c>
      <c r="BX44" s="313">
        <f t="shared" ref="BX44:BY44" si="99">SUM(BX39:BX43)</f>
        <v>6368</v>
      </c>
      <c r="BY44" s="313">
        <f t="shared" si="99"/>
        <v>2486</v>
      </c>
      <c r="BZ44" s="313">
        <f t="shared" ref="BZ44" si="100">SUM(BZ39:BZ43)</f>
        <v>-6742</v>
      </c>
      <c r="CA44" s="308"/>
      <c r="CB44" s="313"/>
      <c r="CC44" s="313"/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411"/>
      <c r="AP45" s="411"/>
      <c r="AQ45" s="411"/>
      <c r="AR45" s="411"/>
      <c r="AS45" s="539"/>
      <c r="AT45" s="539"/>
      <c r="AU45" s="539"/>
      <c r="AV45" s="539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411"/>
      <c r="BW45" s="411"/>
      <c r="BX45" s="411"/>
      <c r="BY45" s="411"/>
      <c r="BZ45" s="411"/>
      <c r="CA45" s="429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52">
        <v>5682268</v>
      </c>
      <c r="AL46" s="471">
        <v>10131442.210000001</v>
      </c>
      <c r="AM46" s="471">
        <v>12996214.77</v>
      </c>
      <c r="AN46" s="602">
        <v>10688087.449999999</v>
      </c>
      <c r="AO46" s="602">
        <v>7452218.8499999996</v>
      </c>
      <c r="AP46" s="602">
        <v>5609219.0100000007</v>
      </c>
      <c r="AQ46" s="602">
        <v>3018584.53</v>
      </c>
      <c r="AR46" s="602">
        <v>2344723.02</v>
      </c>
      <c r="AS46" s="471"/>
      <c r="AT46" s="471"/>
      <c r="AU46" s="471"/>
      <c r="AV46" s="471"/>
      <c r="AW46" s="113">
        <f t="shared" ref="AW46:BF50" si="101">O46-C46</f>
        <v>-885333.41999999993</v>
      </c>
      <c r="AX46" s="58">
        <f t="shared" si="101"/>
        <v>-4698211.49</v>
      </c>
      <c r="AY46" s="58">
        <f t="shared" si="101"/>
        <v>251538.20000000019</v>
      </c>
      <c r="AZ46" s="58">
        <f t="shared" si="101"/>
        <v>357829.23000000045</v>
      </c>
      <c r="BA46" s="58">
        <f t="shared" si="101"/>
        <v>-1198413.1299999999</v>
      </c>
      <c r="BB46" s="58">
        <f t="shared" si="101"/>
        <v>-342432.89</v>
      </c>
      <c r="BC46" s="58">
        <f t="shared" si="101"/>
        <v>119520.41999999993</v>
      </c>
      <c r="BD46" s="58">
        <f t="shared" si="101"/>
        <v>-364380.5199999999</v>
      </c>
      <c r="BE46" s="58">
        <f t="shared" si="101"/>
        <v>-80247.719999999972</v>
      </c>
      <c r="BF46" s="94">
        <f t="shared" si="101"/>
        <v>792024.45000000019</v>
      </c>
      <c r="BG46" s="58">
        <f t="shared" ref="BG46:BP50" si="102">Y46-M46</f>
        <v>-1235061.0500000007</v>
      </c>
      <c r="BH46" s="58">
        <f t="shared" si="102"/>
        <v>1665840.459999999</v>
      </c>
      <c r="BI46" s="58">
        <f t="shared" si="102"/>
        <v>186445.04000000097</v>
      </c>
      <c r="BJ46" s="58">
        <f t="shared" si="102"/>
        <v>326090.52000000048</v>
      </c>
      <c r="BK46" s="58">
        <f t="shared" si="102"/>
        <v>64135.969999999739</v>
      </c>
      <c r="BL46" s="58">
        <f t="shared" si="102"/>
        <v>-875404.99000000022</v>
      </c>
      <c r="BM46" s="58">
        <f t="shared" si="102"/>
        <v>340267.29999999981</v>
      </c>
      <c r="BN46" s="74">
        <f t="shared" si="102"/>
        <v>644225.25000000012</v>
      </c>
      <c r="BO46" s="418">
        <f t="shared" si="102"/>
        <v>-50930.439999999944</v>
      </c>
      <c r="BP46" s="74">
        <f t="shared" si="102"/>
        <v>164679.7699999999</v>
      </c>
      <c r="BQ46" s="74">
        <f t="shared" ref="BQ46:BZ50" si="103">AI46-W46</f>
        <v>644253.58999999985</v>
      </c>
      <c r="BR46" s="74">
        <f t="shared" si="103"/>
        <v>103925.5</v>
      </c>
      <c r="BS46" s="120">
        <f t="shared" si="103"/>
        <v>1100463.1500000004</v>
      </c>
      <c r="BT46" s="74">
        <f t="shared" si="103"/>
        <v>1422069.0100000016</v>
      </c>
      <c r="BU46" s="74">
        <f t="shared" si="103"/>
        <v>2446452.6199999992</v>
      </c>
      <c r="BV46" s="74">
        <f t="shared" si="103"/>
        <v>4002244.8299999991</v>
      </c>
      <c r="BW46" s="74">
        <f t="shared" si="103"/>
        <v>2962745.8499999996</v>
      </c>
      <c r="BX46" s="74">
        <f t="shared" si="103"/>
        <v>2193264.8900000006</v>
      </c>
      <c r="BY46" s="74">
        <f t="shared" si="103"/>
        <v>1584802.4</v>
      </c>
      <c r="BZ46" s="74">
        <f t="shared" si="103"/>
        <v>772228.65999999992</v>
      </c>
      <c r="CA46" s="418"/>
      <c r="CB46" s="74"/>
      <c r="CC46" s="74"/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52">
        <v>1521923.85</v>
      </c>
      <c r="AL47" s="471">
        <v>3613684.5</v>
      </c>
      <c r="AM47" s="471">
        <v>3778767.81</v>
      </c>
      <c r="AN47" s="602">
        <v>3531360.3899999997</v>
      </c>
      <c r="AO47" s="602">
        <v>3559064.8299999996</v>
      </c>
      <c r="AP47" s="602">
        <v>2482796.02</v>
      </c>
      <c r="AQ47" s="602">
        <v>1393916.69</v>
      </c>
      <c r="AR47" s="602">
        <v>1045785.54</v>
      </c>
      <c r="AS47" s="471"/>
      <c r="AT47" s="471"/>
      <c r="AU47" s="471"/>
      <c r="AV47" s="471"/>
      <c r="AW47" s="113">
        <f t="shared" si="101"/>
        <v>-912920.56</v>
      </c>
      <c r="AX47" s="58">
        <f t="shared" si="101"/>
        <v>-906208.42999999993</v>
      </c>
      <c r="AY47" s="58">
        <f t="shared" si="101"/>
        <v>348030.25</v>
      </c>
      <c r="AZ47" s="58">
        <f t="shared" si="101"/>
        <v>25879.289999999921</v>
      </c>
      <c r="BA47" s="58">
        <f t="shared" si="101"/>
        <v>-851112.74</v>
      </c>
      <c r="BB47" s="58">
        <f t="shared" si="101"/>
        <v>-319950.26</v>
      </c>
      <c r="BC47" s="58">
        <f t="shared" si="101"/>
        <v>195149.09000000003</v>
      </c>
      <c r="BD47" s="58">
        <f t="shared" si="101"/>
        <v>74976.969999999972</v>
      </c>
      <c r="BE47" s="58">
        <f t="shared" si="101"/>
        <v>-1830789.9700000002</v>
      </c>
      <c r="BF47" s="94">
        <f t="shared" si="101"/>
        <v>-227856.39999999991</v>
      </c>
      <c r="BG47" s="58">
        <f t="shared" si="102"/>
        <v>-579519.04000000027</v>
      </c>
      <c r="BH47" s="58">
        <f t="shared" si="102"/>
        <v>1593580.8599999999</v>
      </c>
      <c r="BI47" s="58">
        <f t="shared" si="102"/>
        <v>1135000.21</v>
      </c>
      <c r="BJ47" s="58">
        <f t="shared" si="102"/>
        <v>-101851.16999999993</v>
      </c>
      <c r="BK47" s="58">
        <f t="shared" si="102"/>
        <v>-511709.44999999995</v>
      </c>
      <c r="BL47" s="58">
        <f t="shared" si="102"/>
        <v>-60086.579999999958</v>
      </c>
      <c r="BM47" s="58">
        <f t="shared" si="102"/>
        <v>-327894.40999999997</v>
      </c>
      <c r="BN47" s="74">
        <f t="shared" si="102"/>
        <v>519170.51</v>
      </c>
      <c r="BO47" s="418">
        <f t="shared" si="102"/>
        <v>-25107.050000000047</v>
      </c>
      <c r="BP47" s="74">
        <f t="shared" si="102"/>
        <v>97595.339999999967</v>
      </c>
      <c r="BQ47" s="74">
        <f t="shared" si="103"/>
        <v>976130.5</v>
      </c>
      <c r="BR47" s="74">
        <f t="shared" si="103"/>
        <v>-1409929.55</v>
      </c>
      <c r="BS47" s="120">
        <f t="shared" si="103"/>
        <v>-22892.789999999804</v>
      </c>
      <c r="BT47" s="74">
        <f t="shared" si="103"/>
        <v>360493.7200000002</v>
      </c>
      <c r="BU47" s="74">
        <f t="shared" si="103"/>
        <v>308477.87000000011</v>
      </c>
      <c r="BV47" s="74">
        <f t="shared" si="103"/>
        <v>2081266.6299999997</v>
      </c>
      <c r="BW47" s="74">
        <f t="shared" si="103"/>
        <v>2648298.63</v>
      </c>
      <c r="BX47" s="74">
        <f t="shared" si="103"/>
        <v>1687134.26</v>
      </c>
      <c r="BY47" s="74">
        <f t="shared" si="103"/>
        <v>1363370.1099999999</v>
      </c>
      <c r="BZ47" s="74">
        <f t="shared" si="103"/>
        <v>153273.41000000003</v>
      </c>
      <c r="CA47" s="418"/>
      <c r="CB47" s="74"/>
      <c r="CC47" s="74"/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52">
        <v>497398.53</v>
      </c>
      <c r="AL48" s="471">
        <v>989752.1</v>
      </c>
      <c r="AM48" s="471">
        <v>1597511.51</v>
      </c>
      <c r="AN48" s="602">
        <v>1316623.54</v>
      </c>
      <c r="AO48" s="602">
        <v>912098.79</v>
      </c>
      <c r="AP48" s="602">
        <v>196570.74</v>
      </c>
      <c r="AQ48" s="602">
        <v>2215218.8199999998</v>
      </c>
      <c r="AR48" s="602">
        <v>312859.58</v>
      </c>
      <c r="AS48" s="471"/>
      <c r="AT48" s="471"/>
      <c r="AU48" s="471"/>
      <c r="AV48" s="471"/>
      <c r="AW48" s="113">
        <f t="shared" si="101"/>
        <v>-92779.579999999958</v>
      </c>
      <c r="AX48" s="58">
        <f t="shared" si="101"/>
        <v>-265974.88</v>
      </c>
      <c r="AY48" s="58">
        <f t="shared" si="101"/>
        <v>108880.34000000003</v>
      </c>
      <c r="AZ48" s="58">
        <f t="shared" si="101"/>
        <v>81031.98000000001</v>
      </c>
      <c r="BA48" s="58">
        <f t="shared" si="101"/>
        <v>-21073.900000000009</v>
      </c>
      <c r="BB48" s="58">
        <f t="shared" si="101"/>
        <v>15257.580000000002</v>
      </c>
      <c r="BC48" s="58">
        <f t="shared" si="101"/>
        <v>-30092.480000000003</v>
      </c>
      <c r="BD48" s="58">
        <f t="shared" si="101"/>
        <v>-15811.059999999998</v>
      </c>
      <c r="BE48" s="58">
        <f t="shared" si="101"/>
        <v>48147.95</v>
      </c>
      <c r="BF48" s="94">
        <f t="shared" si="101"/>
        <v>136136.89000000001</v>
      </c>
      <c r="BG48" s="58">
        <f t="shared" si="102"/>
        <v>43295.469999999972</v>
      </c>
      <c r="BH48" s="58">
        <f t="shared" si="102"/>
        <v>122453.62</v>
      </c>
      <c r="BI48" s="58">
        <f t="shared" si="102"/>
        <v>291800.91000000003</v>
      </c>
      <c r="BJ48" s="58">
        <f t="shared" si="102"/>
        <v>-43457.580000000075</v>
      </c>
      <c r="BK48" s="58">
        <f t="shared" si="102"/>
        <v>-212007.75</v>
      </c>
      <c r="BL48" s="58">
        <f t="shared" si="102"/>
        <v>-117603.22</v>
      </c>
      <c r="BM48" s="58">
        <f t="shared" si="102"/>
        <v>9089.9300000000076</v>
      </c>
      <c r="BN48" s="74">
        <f t="shared" si="102"/>
        <v>-1431.9499999999971</v>
      </c>
      <c r="BO48" s="418">
        <f t="shared" si="102"/>
        <v>9153.0300000000061</v>
      </c>
      <c r="BP48" s="74">
        <f t="shared" si="102"/>
        <v>4152.1699999999983</v>
      </c>
      <c r="BQ48" s="74">
        <f t="shared" si="103"/>
        <v>-3779.1100000000006</v>
      </c>
      <c r="BR48" s="74">
        <f t="shared" si="103"/>
        <v>-21629.72000000003</v>
      </c>
      <c r="BS48" s="120">
        <f t="shared" si="103"/>
        <v>-53602.829999999958</v>
      </c>
      <c r="BT48" s="74">
        <f t="shared" si="103"/>
        <v>-12181.239999999991</v>
      </c>
      <c r="BU48" s="74">
        <f t="shared" si="103"/>
        <v>302878.20999999996</v>
      </c>
      <c r="BV48" s="74">
        <f t="shared" si="103"/>
        <v>617367.85000000009</v>
      </c>
      <c r="BW48" s="74">
        <f t="shared" si="103"/>
        <v>599258.15</v>
      </c>
      <c r="BX48" s="74">
        <f t="shared" si="103"/>
        <v>8567.9599999999919</v>
      </c>
      <c r="BY48" s="74">
        <f t="shared" si="103"/>
        <v>2121995.46</v>
      </c>
      <c r="BZ48" s="74">
        <f t="shared" si="103"/>
        <v>225313.97000000003</v>
      </c>
      <c r="CA48" s="418"/>
      <c r="CB48" s="74"/>
      <c r="CC48" s="74"/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52">
        <v>541080.23</v>
      </c>
      <c r="AL49" s="471">
        <v>1081276.8</v>
      </c>
      <c r="AM49" s="471">
        <v>1460291.53</v>
      </c>
      <c r="AN49" s="602">
        <v>1315763.0800000003</v>
      </c>
      <c r="AO49" s="602">
        <v>1157062.31</v>
      </c>
      <c r="AP49" s="602">
        <v>623923.40999999992</v>
      </c>
      <c r="AQ49" s="602">
        <v>444842.98</v>
      </c>
      <c r="AR49" s="602">
        <v>241905.91</v>
      </c>
      <c r="AS49" s="471"/>
      <c r="AT49" s="471"/>
      <c r="AU49" s="471"/>
      <c r="AV49" s="471"/>
      <c r="AW49" s="113">
        <f t="shared" si="101"/>
        <v>40715.810000000056</v>
      </c>
      <c r="AX49" s="58">
        <f t="shared" si="101"/>
        <v>-6772.0900000000838</v>
      </c>
      <c r="AY49" s="58">
        <f t="shared" si="101"/>
        <v>-18767.400000000023</v>
      </c>
      <c r="AZ49" s="58">
        <f t="shared" si="101"/>
        <v>125627.41000000003</v>
      </c>
      <c r="BA49" s="58">
        <f t="shared" si="101"/>
        <v>19748.820000000007</v>
      </c>
      <c r="BB49" s="58">
        <f t="shared" si="101"/>
        <v>-1892.8899999999994</v>
      </c>
      <c r="BC49" s="58">
        <f t="shared" si="101"/>
        <v>-47961.520000000004</v>
      </c>
      <c r="BD49" s="58">
        <f t="shared" si="101"/>
        <v>-20336.869999999995</v>
      </c>
      <c r="BE49" s="58">
        <f t="shared" si="101"/>
        <v>21762.78</v>
      </c>
      <c r="BF49" s="94">
        <f t="shared" si="101"/>
        <v>194176.8</v>
      </c>
      <c r="BG49" s="58">
        <f t="shared" si="102"/>
        <v>98869.920000000042</v>
      </c>
      <c r="BH49" s="58">
        <f t="shared" si="102"/>
        <v>-112419.78000000003</v>
      </c>
      <c r="BI49" s="58">
        <f t="shared" si="102"/>
        <v>318700.81999999995</v>
      </c>
      <c r="BJ49" s="58">
        <f t="shared" si="102"/>
        <v>-232328.32999999996</v>
      </c>
      <c r="BK49" s="58">
        <f t="shared" si="102"/>
        <v>29699.940000000002</v>
      </c>
      <c r="BL49" s="58">
        <f t="shared" si="102"/>
        <v>-8319.5300000000279</v>
      </c>
      <c r="BM49" s="58">
        <f t="shared" si="102"/>
        <v>-37535.75</v>
      </c>
      <c r="BN49" s="74">
        <f t="shared" si="102"/>
        <v>11342.749999999985</v>
      </c>
      <c r="BO49" s="418">
        <f t="shared" si="102"/>
        <v>98516.890000000014</v>
      </c>
      <c r="BP49" s="74">
        <f t="shared" si="102"/>
        <v>11860.979999999996</v>
      </c>
      <c r="BQ49" s="74">
        <f t="shared" si="103"/>
        <v>103555.45999999999</v>
      </c>
      <c r="BR49" s="74">
        <f t="shared" si="103"/>
        <v>-119570.09999999998</v>
      </c>
      <c r="BS49" s="120">
        <f t="shared" si="103"/>
        <v>-130675.66000000003</v>
      </c>
      <c r="BT49" s="74">
        <f t="shared" si="103"/>
        <v>25794.760000000009</v>
      </c>
      <c r="BU49" s="74">
        <f t="shared" si="103"/>
        <v>118465.29000000004</v>
      </c>
      <c r="BV49" s="74">
        <f t="shared" si="103"/>
        <v>586514.5700000003</v>
      </c>
      <c r="BW49" s="74">
        <f t="shared" si="103"/>
        <v>692321.01</v>
      </c>
      <c r="BX49" s="74">
        <f t="shared" si="103"/>
        <v>239353.15999999992</v>
      </c>
      <c r="BY49" s="74">
        <f t="shared" si="103"/>
        <v>304083.96999999997</v>
      </c>
      <c r="BZ49" s="74">
        <f t="shared" si="103"/>
        <v>107062.14000000001</v>
      </c>
      <c r="CA49" s="418"/>
      <c r="CB49" s="74"/>
      <c r="CC49" s="74"/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53">
        <v>372313.95</v>
      </c>
      <c r="AL50" s="472">
        <v>659117.18999999994</v>
      </c>
      <c r="AM50" s="472">
        <v>731284.85</v>
      </c>
      <c r="AN50" s="603">
        <v>1574749.5299999998</v>
      </c>
      <c r="AO50" s="603">
        <v>1274282.9800000002</v>
      </c>
      <c r="AP50" s="603">
        <v>722111.38</v>
      </c>
      <c r="AQ50" s="603">
        <v>333589.75</v>
      </c>
      <c r="AR50" s="603">
        <v>341996.35</v>
      </c>
      <c r="AS50" s="472"/>
      <c r="AT50" s="472"/>
      <c r="AU50" s="472"/>
      <c r="AV50" s="472"/>
      <c r="AW50" s="114">
        <f t="shared" si="101"/>
        <v>589224.21</v>
      </c>
      <c r="AX50" s="59">
        <f t="shared" si="101"/>
        <v>-37535.29999999993</v>
      </c>
      <c r="AY50" s="59">
        <f t="shared" si="101"/>
        <v>-63401.169999999925</v>
      </c>
      <c r="AZ50" s="59">
        <f t="shared" si="101"/>
        <v>225533.68</v>
      </c>
      <c r="BA50" s="59">
        <f t="shared" si="101"/>
        <v>52493.459999999992</v>
      </c>
      <c r="BB50" s="59">
        <f t="shared" si="101"/>
        <v>249846.36</v>
      </c>
      <c r="BC50" s="59">
        <f t="shared" si="101"/>
        <v>191688.86999999997</v>
      </c>
      <c r="BD50" s="59">
        <f t="shared" si="101"/>
        <v>63992.369999999995</v>
      </c>
      <c r="BE50" s="59">
        <f t="shared" si="101"/>
        <v>137360.41000000003</v>
      </c>
      <c r="BF50" s="95">
        <f t="shared" si="101"/>
        <v>1155891.8900000001</v>
      </c>
      <c r="BG50" s="59">
        <f t="shared" si="102"/>
        <v>184051.23000000004</v>
      </c>
      <c r="BH50" s="59">
        <f t="shared" si="102"/>
        <v>70369.580000000075</v>
      </c>
      <c r="BI50" s="59">
        <f t="shared" si="102"/>
        <v>351689.11999999988</v>
      </c>
      <c r="BJ50" s="59">
        <f t="shared" si="102"/>
        <v>-763314.67</v>
      </c>
      <c r="BK50" s="59">
        <f t="shared" si="102"/>
        <v>-403443.88</v>
      </c>
      <c r="BL50" s="59">
        <f t="shared" si="102"/>
        <v>-96467.909999999974</v>
      </c>
      <c r="BM50" s="59">
        <f t="shared" si="102"/>
        <v>-372771.04</v>
      </c>
      <c r="BN50" s="316">
        <f t="shared" si="102"/>
        <v>-34012.989999999991</v>
      </c>
      <c r="BO50" s="430">
        <f t="shared" si="102"/>
        <v>-115856.62999999998</v>
      </c>
      <c r="BP50" s="316">
        <f t="shared" si="102"/>
        <v>621455</v>
      </c>
      <c r="BQ50" s="316">
        <f t="shared" si="103"/>
        <v>2683.929999999993</v>
      </c>
      <c r="BR50" s="316">
        <f t="shared" si="103"/>
        <v>-1249978.79</v>
      </c>
      <c r="BS50" s="493">
        <f t="shared" si="103"/>
        <v>-274912.98000000004</v>
      </c>
      <c r="BT50" s="316">
        <f t="shared" si="103"/>
        <v>-308783.6100000001</v>
      </c>
      <c r="BU50" s="316">
        <f t="shared" si="103"/>
        <v>-730394.77999999991</v>
      </c>
      <c r="BV50" s="316">
        <f t="shared" si="103"/>
        <v>1591627.14</v>
      </c>
      <c r="BW50" s="316">
        <f t="shared" si="103"/>
        <v>873818.95000000019</v>
      </c>
      <c r="BX50" s="316">
        <f t="shared" si="103"/>
        <v>224237.45</v>
      </c>
      <c r="BY50" s="316">
        <f t="shared" si="103"/>
        <v>401487.24</v>
      </c>
      <c r="BZ50" s="316">
        <f t="shared" si="103"/>
        <v>24713.679999999993</v>
      </c>
      <c r="CA50" s="430"/>
      <c r="CB50" s="316"/>
      <c r="CC50" s="316"/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104">SUM(E46:E50)</f>
        <v>6985330.1200000001</v>
      </c>
      <c r="F51" s="58">
        <f t="shared" si="104"/>
        <v>5624043.4799999995</v>
      </c>
      <c r="G51" s="58">
        <f t="shared" si="104"/>
        <v>4017615.05</v>
      </c>
      <c r="H51" s="58">
        <f t="shared" si="104"/>
        <v>2264557.0699999998</v>
      </c>
      <c r="I51" s="58">
        <f t="shared" si="104"/>
        <v>1744670.4400000002</v>
      </c>
      <c r="J51" s="58">
        <f t="shared" si="104"/>
        <v>2033370.3499999999</v>
      </c>
      <c r="K51" s="58">
        <f t="shared" si="104"/>
        <v>2374220.5499999998</v>
      </c>
      <c r="L51" s="74">
        <f t="shared" si="104"/>
        <v>5490592.71</v>
      </c>
      <c r="M51" s="113">
        <f t="shared" si="104"/>
        <v>9484969.1400000006</v>
      </c>
      <c r="N51" s="74">
        <f t="shared" si="104"/>
        <v>11648055.420000002</v>
      </c>
      <c r="O51" s="209">
        <f t="shared" si="104"/>
        <v>15834555.16</v>
      </c>
      <c r="P51" s="209">
        <f t="shared" si="104"/>
        <v>10362424.199999999</v>
      </c>
      <c r="Q51" s="209">
        <f t="shared" si="104"/>
        <v>7611610.3399999999</v>
      </c>
      <c r="R51" s="209">
        <f t="shared" si="104"/>
        <v>6439945.0700000003</v>
      </c>
      <c r="S51" s="234">
        <f t="shared" si="104"/>
        <v>2019257.56</v>
      </c>
      <c r="T51" s="234">
        <f t="shared" si="104"/>
        <v>1865384.97</v>
      </c>
      <c r="U51" s="234">
        <f t="shared" si="104"/>
        <v>2172974.8199999998</v>
      </c>
      <c r="V51" s="234">
        <f t="shared" si="104"/>
        <v>1771811.24</v>
      </c>
      <c r="W51" s="234">
        <f t="shared" si="104"/>
        <v>670454</v>
      </c>
      <c r="X51" s="284">
        <f t="shared" ref="X51" si="105">SUM(X46:X50)</f>
        <v>7540966.3400000008</v>
      </c>
      <c r="Y51" s="375">
        <f t="shared" ref="Y51:AE51" si="106">SUM(Y46:Y50)</f>
        <v>7996605.669999999</v>
      </c>
      <c r="Z51" s="234">
        <f t="shared" si="106"/>
        <v>14987880.16</v>
      </c>
      <c r="AA51" s="234">
        <f t="shared" si="106"/>
        <v>18118191.260000002</v>
      </c>
      <c r="AB51" s="234">
        <f t="shared" si="106"/>
        <v>9547562.9700000007</v>
      </c>
      <c r="AC51" s="234">
        <f t="shared" si="106"/>
        <v>6578285.1699999999</v>
      </c>
      <c r="AD51" s="234">
        <f t="shared" si="106"/>
        <v>5282062.84</v>
      </c>
      <c r="AE51" s="234">
        <f t="shared" si="106"/>
        <v>1630413.59</v>
      </c>
      <c r="AF51" s="234">
        <f t="shared" ref="AF51" si="107">SUM(AF46:AF50)</f>
        <v>3004678.54</v>
      </c>
      <c r="AG51" s="234">
        <v>2088750.62</v>
      </c>
      <c r="AH51" s="234">
        <f t="shared" ref="AH51" si="108">SUM(AH46:AH50)</f>
        <v>2671554.5</v>
      </c>
      <c r="AI51" s="234">
        <f>SUM(AI46:AI50)</f>
        <v>2393298.37</v>
      </c>
      <c r="AJ51" s="471">
        <v>4843783.68</v>
      </c>
      <c r="AK51" s="552">
        <f t="shared" ref="AK51:AL51" si="109">SUM(AK46:AK50)</f>
        <v>8614984.5599999987</v>
      </c>
      <c r="AL51" s="471">
        <f t="shared" si="109"/>
        <v>16475272.800000001</v>
      </c>
      <c r="AM51" s="471">
        <f>SUM(AM46:AM50)</f>
        <v>20564070.470000003</v>
      </c>
      <c r="AN51" s="602">
        <f>SUM(AN46:AN50)</f>
        <v>18426583.990000002</v>
      </c>
      <c r="AO51" s="602">
        <v>14354727.76</v>
      </c>
      <c r="AP51" s="602">
        <v>9634620.5600000024</v>
      </c>
      <c r="AQ51" s="602">
        <f>SUM(AQ46:AQ50)</f>
        <v>7406152.7699999996</v>
      </c>
      <c r="AR51" s="602">
        <f>SUM(AR46:AR50)</f>
        <v>4287270.4000000004</v>
      </c>
      <c r="AS51" s="471"/>
      <c r="AT51" s="471"/>
      <c r="AU51" s="471"/>
      <c r="AV51" s="471"/>
      <c r="AW51" s="113">
        <f t="shared" si="104"/>
        <v>-1261093.54</v>
      </c>
      <c r="AX51" s="58">
        <f t="shared" si="104"/>
        <v>-5914702.1899999995</v>
      </c>
      <c r="AY51" s="58">
        <f t="shared" si="104"/>
        <v>626280.22000000032</v>
      </c>
      <c r="AZ51" s="58">
        <f t="shared" si="104"/>
        <v>815901.59000000032</v>
      </c>
      <c r="BA51" s="58">
        <f t="shared" si="104"/>
        <v>-1998357.4899999998</v>
      </c>
      <c r="BB51" s="58">
        <f t="shared" si="104"/>
        <v>-399172.10000000009</v>
      </c>
      <c r="BC51" s="58">
        <f t="shared" si="104"/>
        <v>428304.37999999989</v>
      </c>
      <c r="BD51" s="58">
        <f t="shared" si="104"/>
        <v>-261559.10999999993</v>
      </c>
      <c r="BE51" s="58">
        <f t="shared" si="104"/>
        <v>-1703766.5500000003</v>
      </c>
      <c r="BF51" s="94">
        <f t="shared" ref="BF51:BG51" si="110">SUM(BF46:BF50)</f>
        <v>2050373.6300000004</v>
      </c>
      <c r="BG51" s="58">
        <f t="shared" si="110"/>
        <v>-1488363.4700000011</v>
      </c>
      <c r="BH51" s="58">
        <f t="shared" ref="BH51:BI51" si="111">SUM(BH46:BH50)</f>
        <v>3339824.7399999993</v>
      </c>
      <c r="BI51" s="58">
        <f t="shared" si="111"/>
        <v>2283636.1000000006</v>
      </c>
      <c r="BJ51" s="58">
        <f t="shared" ref="BJ51:BK51" si="112">SUM(BJ46:BJ50)</f>
        <v>-814861.22999999952</v>
      </c>
      <c r="BK51" s="58">
        <f t="shared" si="112"/>
        <v>-1033325.1700000003</v>
      </c>
      <c r="BL51" s="58">
        <f t="shared" ref="BL51:BM51" si="113">SUM(BL46:BL50)</f>
        <v>-1157882.2300000002</v>
      </c>
      <c r="BM51" s="58">
        <f t="shared" si="113"/>
        <v>-388843.97000000015</v>
      </c>
      <c r="BN51" s="74">
        <f t="shared" ref="BN51:BO51" si="114">SUM(BN46:BN50)</f>
        <v>1139293.5700000003</v>
      </c>
      <c r="BO51" s="418">
        <f t="shared" si="114"/>
        <v>-84224.199999999953</v>
      </c>
      <c r="BP51" s="74">
        <f t="shared" ref="BP51:BQ51" si="115">SUM(BP46:BP50)</f>
        <v>899743.25999999978</v>
      </c>
      <c r="BQ51" s="74">
        <f t="shared" si="115"/>
        <v>1722844.3699999996</v>
      </c>
      <c r="BR51" s="74">
        <f t="shared" ref="BR51:BS51" si="116">SUM(BR46:BR50)</f>
        <v>-2697182.66</v>
      </c>
      <c r="BS51" s="120">
        <f t="shared" si="116"/>
        <v>618378.8900000006</v>
      </c>
      <c r="BT51" s="74">
        <f t="shared" ref="BT51:BU51" si="117">SUM(BT46:BT50)</f>
        <v>1487392.6400000018</v>
      </c>
      <c r="BU51" s="74">
        <f t="shared" si="117"/>
        <v>2445879.2099999995</v>
      </c>
      <c r="BV51" s="74">
        <f t="shared" ref="BV51:BW51" si="118">SUM(BV46:BV50)</f>
        <v>8879021.0199999996</v>
      </c>
      <c r="BW51" s="74">
        <f t="shared" si="118"/>
        <v>7776442.5899999999</v>
      </c>
      <c r="BX51" s="74">
        <f t="shared" ref="BX51:BY51" si="119">SUM(BX46:BX50)</f>
        <v>4352557.7200000007</v>
      </c>
      <c r="BY51" s="74">
        <f t="shared" si="119"/>
        <v>5775739.1799999997</v>
      </c>
      <c r="BZ51" s="74">
        <f t="shared" ref="BZ51" si="120">SUM(BZ46:BZ50)</f>
        <v>1282591.8600000001</v>
      </c>
      <c r="CA51" s="418"/>
      <c r="CB51" s="74"/>
      <c r="CC51" s="74"/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52"/>
      <c r="AL52" s="471"/>
      <c r="AM52" s="524"/>
      <c r="AN52" s="524"/>
      <c r="AO52" s="524"/>
      <c r="AP52" s="524"/>
      <c r="AQ52" s="524"/>
      <c r="AR52" s="524"/>
      <c r="AS52" s="540"/>
      <c r="AT52" s="540"/>
      <c r="AU52" s="540"/>
      <c r="AV52" s="540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74"/>
      <c r="BW52" s="74"/>
      <c r="BX52" s="74"/>
      <c r="BY52" s="74"/>
      <c r="BZ52" s="74"/>
      <c r="CA52" s="418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52">
        <v>2677263.81</v>
      </c>
      <c r="AL53" s="471">
        <v>3977475.6</v>
      </c>
      <c r="AM53" s="471">
        <v>7273385.8899999997</v>
      </c>
      <c r="AN53" s="602">
        <v>9065842.5500000007</v>
      </c>
      <c r="AO53" s="602">
        <v>7128254.1900000004</v>
      </c>
      <c r="AP53" s="602">
        <v>5260195.46</v>
      </c>
      <c r="AQ53" s="602">
        <v>3475581.08</v>
      </c>
      <c r="AR53" s="602">
        <v>1706075.68</v>
      </c>
      <c r="AS53" s="471"/>
      <c r="AT53" s="471"/>
      <c r="AU53" s="471"/>
      <c r="AV53" s="471"/>
      <c r="AW53" s="113">
        <f t="shared" ref="AW53:BF57" si="121">O53-C53</f>
        <v>-848511.8200000003</v>
      </c>
      <c r="AX53" s="58">
        <f t="shared" si="121"/>
        <v>2138.6200000001118</v>
      </c>
      <c r="AY53" s="58">
        <f t="shared" si="121"/>
        <v>-1635898.5999999996</v>
      </c>
      <c r="AZ53" s="58">
        <f t="shared" si="121"/>
        <v>-408999</v>
      </c>
      <c r="BA53" s="58">
        <f t="shared" si="121"/>
        <v>670856.93000000017</v>
      </c>
      <c r="BB53" s="58">
        <f t="shared" si="121"/>
        <v>-441575.37000000011</v>
      </c>
      <c r="BC53" s="58">
        <f t="shared" si="121"/>
        <v>-105512.21999999997</v>
      </c>
      <c r="BD53" s="58">
        <f t="shared" si="121"/>
        <v>-58033.610000000044</v>
      </c>
      <c r="BE53" s="58">
        <f t="shared" si="121"/>
        <v>-245426.91000000003</v>
      </c>
      <c r="BF53" s="94">
        <f t="shared" si="121"/>
        <v>551750.40000000002</v>
      </c>
      <c r="BG53" s="58">
        <f t="shared" ref="BG53:BP57" si="122">Y53-M53</f>
        <v>-132575.49000000022</v>
      </c>
      <c r="BH53" s="58">
        <f t="shared" si="122"/>
        <v>-517002.16000000015</v>
      </c>
      <c r="BI53" s="58">
        <f t="shared" si="122"/>
        <v>1573105.71</v>
      </c>
      <c r="BJ53" s="58">
        <f t="shared" si="122"/>
        <v>308949.00999999978</v>
      </c>
      <c r="BK53" s="58">
        <f t="shared" si="122"/>
        <v>-46214.410000000149</v>
      </c>
      <c r="BL53" s="58">
        <f t="shared" si="122"/>
        <v>-65233.100000000093</v>
      </c>
      <c r="BM53" s="58">
        <f t="shared" si="122"/>
        <v>-543960.60000000009</v>
      </c>
      <c r="BN53" s="74">
        <f t="shared" si="122"/>
        <v>146460.43000000005</v>
      </c>
      <c r="BO53" s="418">
        <f t="shared" si="122"/>
        <v>327618.92000000004</v>
      </c>
      <c r="BP53" s="74">
        <f t="shared" si="122"/>
        <v>17901.520000000019</v>
      </c>
      <c r="BQ53" s="74">
        <f t="shared" ref="BQ53:BZ57" si="123">AI53-W53</f>
        <v>69773.089999999967</v>
      </c>
      <c r="BR53" s="74">
        <f t="shared" si="123"/>
        <v>-62865.090000000084</v>
      </c>
      <c r="BS53" s="120">
        <f t="shared" si="123"/>
        <v>497081.70000000019</v>
      </c>
      <c r="BT53" s="74">
        <f t="shared" si="123"/>
        <v>1020159.2400000002</v>
      </c>
      <c r="BU53" s="74">
        <f t="shared" si="123"/>
        <v>1698842.38</v>
      </c>
      <c r="BV53" s="74">
        <f t="shared" si="123"/>
        <v>2377596.2200000007</v>
      </c>
      <c r="BW53" s="74">
        <f t="shared" si="123"/>
        <v>2263594.3200000003</v>
      </c>
      <c r="BX53" s="74">
        <f t="shared" si="123"/>
        <v>2171238.16</v>
      </c>
      <c r="BY53" s="74">
        <f t="shared" si="123"/>
        <v>1175508.21</v>
      </c>
      <c r="BZ53" s="74">
        <f t="shared" si="123"/>
        <v>808537.00999999989</v>
      </c>
      <c r="CA53" s="418"/>
      <c r="CB53" s="74"/>
      <c r="CC53" s="74"/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52">
        <v>810927.33</v>
      </c>
      <c r="AL54" s="471">
        <v>1670156.34</v>
      </c>
      <c r="AM54" s="471">
        <v>3585576.76</v>
      </c>
      <c r="AN54" s="602">
        <v>4557690.9700000007</v>
      </c>
      <c r="AO54" s="602">
        <v>3007100.06</v>
      </c>
      <c r="AP54" s="602">
        <v>3240348.0999999996</v>
      </c>
      <c r="AQ54" s="602">
        <v>2311469.3800000004</v>
      </c>
      <c r="AR54" s="602">
        <v>1054159.54</v>
      </c>
      <c r="AS54" s="471"/>
      <c r="AT54" s="471"/>
      <c r="AU54" s="471"/>
      <c r="AV54" s="471"/>
      <c r="AW54" s="113">
        <f t="shared" si="121"/>
        <v>-1050142.3700000001</v>
      </c>
      <c r="AX54" s="58">
        <f t="shared" si="121"/>
        <v>-782372.47</v>
      </c>
      <c r="AY54" s="58">
        <f t="shared" si="121"/>
        <v>-187483.75</v>
      </c>
      <c r="AZ54" s="58">
        <f t="shared" si="121"/>
        <v>-283177.19999999995</v>
      </c>
      <c r="BA54" s="58">
        <f t="shared" si="121"/>
        <v>-14724.140000000014</v>
      </c>
      <c r="BB54" s="58">
        <f t="shared" si="121"/>
        <v>-738227.81</v>
      </c>
      <c r="BC54" s="58">
        <f t="shared" si="121"/>
        <v>-290107.53000000003</v>
      </c>
      <c r="BD54" s="58">
        <f t="shared" si="121"/>
        <v>2821.7299999999814</v>
      </c>
      <c r="BE54" s="58">
        <f t="shared" si="121"/>
        <v>-138041.46000000002</v>
      </c>
      <c r="BF54" s="94">
        <f t="shared" si="121"/>
        <v>-1048652.1499999999</v>
      </c>
      <c r="BG54" s="58">
        <f t="shared" si="122"/>
        <v>-584633.64</v>
      </c>
      <c r="BH54" s="58">
        <f t="shared" si="122"/>
        <v>-574811.1100000001</v>
      </c>
      <c r="BI54" s="58">
        <f t="shared" si="122"/>
        <v>844906.29</v>
      </c>
      <c r="BJ54" s="58">
        <f t="shared" si="122"/>
        <v>679964.55999999982</v>
      </c>
      <c r="BK54" s="58">
        <f t="shared" si="122"/>
        <v>-405047.37000000011</v>
      </c>
      <c r="BL54" s="58">
        <f t="shared" si="122"/>
        <v>-334718.99999999994</v>
      </c>
      <c r="BM54" s="58">
        <f t="shared" si="122"/>
        <v>-598999.16999999993</v>
      </c>
      <c r="BN54" s="74">
        <f t="shared" si="122"/>
        <v>-193542.81</v>
      </c>
      <c r="BO54" s="418">
        <f t="shared" si="122"/>
        <v>426852.68999999994</v>
      </c>
      <c r="BP54" s="74">
        <f t="shared" si="122"/>
        <v>33689.780000000028</v>
      </c>
      <c r="BQ54" s="74">
        <f t="shared" si="123"/>
        <v>193811.42000000004</v>
      </c>
      <c r="BR54" s="74">
        <f t="shared" si="123"/>
        <v>507797.16</v>
      </c>
      <c r="BS54" s="120">
        <f t="shared" si="123"/>
        <v>-129526.02000000002</v>
      </c>
      <c r="BT54" s="74">
        <f t="shared" si="123"/>
        <v>321178.17000000016</v>
      </c>
      <c r="BU54" s="74">
        <f t="shared" si="123"/>
        <v>1451403.2599999998</v>
      </c>
      <c r="BV54" s="74">
        <f t="shared" si="123"/>
        <v>2185906.8600000008</v>
      </c>
      <c r="BW54" s="74">
        <f t="shared" si="123"/>
        <v>1824461.4200000002</v>
      </c>
      <c r="BX54" s="74">
        <f t="shared" si="123"/>
        <v>2737928.6599999997</v>
      </c>
      <c r="BY54" s="74">
        <f t="shared" si="123"/>
        <v>1928898.5600000003</v>
      </c>
      <c r="BZ54" s="74">
        <f t="shared" si="123"/>
        <v>929572.3</v>
      </c>
      <c r="CA54" s="418"/>
      <c r="CB54" s="74"/>
      <c r="CC54" s="74"/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52">
        <v>110667.22</v>
      </c>
      <c r="AL55" s="471">
        <v>199856.8</v>
      </c>
      <c r="AM55" s="471">
        <v>517366.33</v>
      </c>
      <c r="AN55" s="602">
        <v>927345.57</v>
      </c>
      <c r="AO55" s="602">
        <v>810787.63</v>
      </c>
      <c r="AP55" s="602">
        <v>527715.82999999996</v>
      </c>
      <c r="AQ55" s="602">
        <v>384092.59</v>
      </c>
      <c r="AR55" s="602">
        <v>1984801.45</v>
      </c>
      <c r="AS55" s="471"/>
      <c r="AT55" s="471"/>
      <c r="AU55" s="471"/>
      <c r="AV55" s="471"/>
      <c r="AW55" s="113">
        <f t="shared" si="121"/>
        <v>-28982.929999999993</v>
      </c>
      <c r="AX55" s="58">
        <f t="shared" si="121"/>
        <v>156525.27000000002</v>
      </c>
      <c r="AY55" s="58">
        <f t="shared" si="121"/>
        <v>60421.800000000047</v>
      </c>
      <c r="AZ55" s="58">
        <f t="shared" si="121"/>
        <v>58545.650000000023</v>
      </c>
      <c r="BA55" s="58">
        <f t="shared" si="121"/>
        <v>104460.87000000001</v>
      </c>
      <c r="BB55" s="58">
        <f t="shared" si="121"/>
        <v>29731.850000000002</v>
      </c>
      <c r="BC55" s="58">
        <f t="shared" si="121"/>
        <v>28649.39</v>
      </c>
      <c r="BD55" s="58">
        <f t="shared" si="121"/>
        <v>-13442.029999999999</v>
      </c>
      <c r="BE55" s="58">
        <f t="shared" si="121"/>
        <v>-22815.54</v>
      </c>
      <c r="BF55" s="94">
        <f t="shared" si="121"/>
        <v>72491.26999999999</v>
      </c>
      <c r="BG55" s="58">
        <f t="shared" si="122"/>
        <v>52546.080000000002</v>
      </c>
      <c r="BH55" s="58">
        <f t="shared" si="122"/>
        <v>48761.669999999984</v>
      </c>
      <c r="BI55" s="58">
        <f t="shared" si="122"/>
        <v>210933.07</v>
      </c>
      <c r="BJ55" s="58">
        <f t="shared" si="122"/>
        <v>26907.309999999939</v>
      </c>
      <c r="BK55" s="58">
        <f t="shared" si="122"/>
        <v>-69819.98000000004</v>
      </c>
      <c r="BL55" s="58">
        <f t="shared" si="122"/>
        <v>-63909.520000000019</v>
      </c>
      <c r="BM55" s="58">
        <f t="shared" si="122"/>
        <v>-95102.470000000016</v>
      </c>
      <c r="BN55" s="74">
        <f t="shared" si="122"/>
        <v>-34603.120000000003</v>
      </c>
      <c r="BO55" s="418">
        <f t="shared" si="122"/>
        <v>-26149.61</v>
      </c>
      <c r="BP55" s="74">
        <f t="shared" si="122"/>
        <v>-13343.16</v>
      </c>
      <c r="BQ55" s="74">
        <f t="shared" si="123"/>
        <v>-17132.710000000003</v>
      </c>
      <c r="BR55" s="74">
        <f t="shared" si="123"/>
        <v>-60009.239999999991</v>
      </c>
      <c r="BS55" s="120">
        <f t="shared" si="123"/>
        <v>-41411.850000000006</v>
      </c>
      <c r="BT55" s="74">
        <f t="shared" si="123"/>
        <v>-58252.47</v>
      </c>
      <c r="BU55" s="74">
        <f t="shared" si="123"/>
        <v>37278.030000000028</v>
      </c>
      <c r="BV55" s="74">
        <f t="shared" si="123"/>
        <v>288955.21999999997</v>
      </c>
      <c r="BW55" s="74">
        <f t="shared" si="123"/>
        <v>408714.15</v>
      </c>
      <c r="BX55" s="74">
        <f t="shared" si="123"/>
        <v>359697.08999999997</v>
      </c>
      <c r="BY55" s="74">
        <f t="shared" si="123"/>
        <v>313174.14</v>
      </c>
      <c r="BZ55" s="74">
        <f t="shared" si="123"/>
        <v>1970354.67</v>
      </c>
      <c r="CA55" s="418"/>
      <c r="CB55" s="74"/>
      <c r="CC55" s="74"/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52">
        <v>141649.35</v>
      </c>
      <c r="AL56" s="471">
        <v>181512.73</v>
      </c>
      <c r="AM56" s="471">
        <v>390829.1</v>
      </c>
      <c r="AN56" s="602">
        <v>585586.89</v>
      </c>
      <c r="AO56" s="602">
        <v>497286.31999999995</v>
      </c>
      <c r="AP56" s="602">
        <v>552376.90999999992</v>
      </c>
      <c r="AQ56" s="602">
        <v>258171.62999999998</v>
      </c>
      <c r="AR56" s="602">
        <v>121881.63000000002</v>
      </c>
      <c r="AS56" s="471"/>
      <c r="AT56" s="471"/>
      <c r="AU56" s="471"/>
      <c r="AV56" s="471"/>
      <c r="AW56" s="113">
        <f t="shared" si="121"/>
        <v>44975.479999999981</v>
      </c>
      <c r="AX56" s="58">
        <f t="shared" si="121"/>
        <v>193343.38</v>
      </c>
      <c r="AY56" s="58">
        <f t="shared" si="121"/>
        <v>130198.16999999998</v>
      </c>
      <c r="AZ56" s="58">
        <f t="shared" si="121"/>
        <v>3530.4499999999825</v>
      </c>
      <c r="BA56" s="58">
        <f t="shared" si="121"/>
        <v>81735.81</v>
      </c>
      <c r="BB56" s="58">
        <f t="shared" si="121"/>
        <v>82671.02</v>
      </c>
      <c r="BC56" s="58">
        <f t="shared" si="121"/>
        <v>26420.15</v>
      </c>
      <c r="BD56" s="58">
        <f t="shared" si="121"/>
        <v>-29818.55</v>
      </c>
      <c r="BE56" s="58">
        <f t="shared" si="121"/>
        <v>-11724.059999999998</v>
      </c>
      <c r="BF56" s="94">
        <f t="shared" si="121"/>
        <v>46649.14</v>
      </c>
      <c r="BG56" s="58">
        <f t="shared" si="122"/>
        <v>49056.850000000006</v>
      </c>
      <c r="BH56" s="58">
        <f t="shared" si="122"/>
        <v>86426.15</v>
      </c>
      <c r="BI56" s="58">
        <f t="shared" si="122"/>
        <v>77429.900000000023</v>
      </c>
      <c r="BJ56" s="58">
        <f t="shared" si="122"/>
        <v>-129449.88</v>
      </c>
      <c r="BK56" s="58">
        <f t="shared" si="122"/>
        <v>-173046.26</v>
      </c>
      <c r="BL56" s="58">
        <f t="shared" si="122"/>
        <v>5501.3699999999953</v>
      </c>
      <c r="BM56" s="58">
        <f t="shared" si="122"/>
        <v>220.14000000001397</v>
      </c>
      <c r="BN56" s="74">
        <f t="shared" si="122"/>
        <v>-70657.790000000008</v>
      </c>
      <c r="BO56" s="418">
        <f t="shared" si="122"/>
        <v>-10670.310000000005</v>
      </c>
      <c r="BP56" s="74">
        <f t="shared" si="122"/>
        <v>39019.33</v>
      </c>
      <c r="BQ56" s="74">
        <f t="shared" si="123"/>
        <v>-11924.89</v>
      </c>
      <c r="BR56" s="74">
        <f t="shared" si="123"/>
        <v>-13747.190000000002</v>
      </c>
      <c r="BS56" s="120">
        <f t="shared" si="123"/>
        <v>-29944.339999999997</v>
      </c>
      <c r="BT56" s="74">
        <f t="shared" si="123"/>
        <v>-77908.489999999991</v>
      </c>
      <c r="BU56" s="74">
        <f t="shared" si="123"/>
        <v>35590.339999999967</v>
      </c>
      <c r="BV56" s="74">
        <f t="shared" si="123"/>
        <v>169996.51</v>
      </c>
      <c r="BW56" s="74">
        <f t="shared" si="123"/>
        <v>206096.84999999998</v>
      </c>
      <c r="BX56" s="74">
        <f t="shared" si="123"/>
        <v>326082.91999999993</v>
      </c>
      <c r="BY56" s="74">
        <f t="shared" si="123"/>
        <v>105587.49999999997</v>
      </c>
      <c r="BZ56" s="74">
        <f t="shared" si="123"/>
        <v>80621.180000000022</v>
      </c>
      <c r="CA56" s="418"/>
      <c r="CB56" s="74"/>
      <c r="CC56" s="74"/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53">
        <v>172549.95</v>
      </c>
      <c r="AL57" s="472">
        <v>208655.39</v>
      </c>
      <c r="AM57" s="472">
        <v>561227.27</v>
      </c>
      <c r="AN57" s="603">
        <v>473568.24999999994</v>
      </c>
      <c r="AO57" s="603">
        <v>722136.72</v>
      </c>
      <c r="AP57" s="603">
        <v>381202.07999999996</v>
      </c>
      <c r="AQ57" s="603">
        <v>357084.35000000003</v>
      </c>
      <c r="AR57" s="603">
        <v>85381.420000000013</v>
      </c>
      <c r="AS57" s="472"/>
      <c r="AT57" s="472"/>
      <c r="AU57" s="472"/>
      <c r="AV57" s="472"/>
      <c r="AW57" s="114">
        <f t="shared" si="121"/>
        <v>132581.70000000001</v>
      </c>
      <c r="AX57" s="59">
        <f t="shared" si="121"/>
        <v>27046.979999999981</v>
      </c>
      <c r="AY57" s="59">
        <f t="shared" si="121"/>
        <v>98414.839999999967</v>
      </c>
      <c r="AZ57" s="59">
        <f t="shared" si="121"/>
        <v>331904.59999999998</v>
      </c>
      <c r="BA57" s="59">
        <f t="shared" si="121"/>
        <v>41809.599999999977</v>
      </c>
      <c r="BB57" s="59">
        <f t="shared" si="121"/>
        <v>-50027.020000000004</v>
      </c>
      <c r="BC57" s="59">
        <f t="shared" si="121"/>
        <v>206587.28000000003</v>
      </c>
      <c r="BD57" s="59">
        <f t="shared" si="121"/>
        <v>40339.21</v>
      </c>
      <c r="BE57" s="59">
        <f t="shared" si="121"/>
        <v>113150.56</v>
      </c>
      <c r="BF57" s="95">
        <f t="shared" si="121"/>
        <v>115161.12000000001</v>
      </c>
      <c r="BG57" s="59">
        <f t="shared" si="122"/>
        <v>126792.16999999998</v>
      </c>
      <c r="BH57" s="59">
        <f t="shared" si="122"/>
        <v>151138.53999999998</v>
      </c>
      <c r="BI57" s="59">
        <f t="shared" si="122"/>
        <v>140373.25</v>
      </c>
      <c r="BJ57" s="59">
        <f t="shared" si="122"/>
        <v>62892.890000000014</v>
      </c>
      <c r="BK57" s="59">
        <f t="shared" si="122"/>
        <v>-71711.599999999977</v>
      </c>
      <c r="BL57" s="59">
        <f t="shared" si="122"/>
        <v>-292146.39</v>
      </c>
      <c r="BM57" s="59">
        <f t="shared" si="122"/>
        <v>-14109.75999999998</v>
      </c>
      <c r="BN57" s="316">
        <f t="shared" si="122"/>
        <v>-17284.829999999987</v>
      </c>
      <c r="BO57" s="430">
        <f t="shared" si="122"/>
        <v>-97537.930000000022</v>
      </c>
      <c r="BP57" s="316">
        <f t="shared" si="122"/>
        <v>31062.39</v>
      </c>
      <c r="BQ57" s="316">
        <f t="shared" si="123"/>
        <v>-148218.87</v>
      </c>
      <c r="BR57" s="316">
        <f t="shared" si="123"/>
        <v>-172562.24000000002</v>
      </c>
      <c r="BS57" s="493">
        <f t="shared" si="123"/>
        <v>-170953.27999999997</v>
      </c>
      <c r="BT57" s="316">
        <f t="shared" si="123"/>
        <v>-110698.77999999997</v>
      </c>
      <c r="BU57" s="316">
        <f t="shared" si="123"/>
        <v>157457.13</v>
      </c>
      <c r="BV57" s="316">
        <f t="shared" si="123"/>
        <v>41376.309999999939</v>
      </c>
      <c r="BW57" s="316">
        <f t="shared" si="123"/>
        <v>458417.08999999997</v>
      </c>
      <c r="BX57" s="316">
        <f t="shared" si="123"/>
        <v>228121.52999999997</v>
      </c>
      <c r="BY57" s="316">
        <f t="shared" si="123"/>
        <v>138812.31000000003</v>
      </c>
      <c r="BZ57" s="316">
        <f t="shared" si="123"/>
        <v>-3969.7899999999936</v>
      </c>
      <c r="CA57" s="430"/>
      <c r="CB57" s="316"/>
      <c r="CC57" s="316"/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124">SUM(E53:E57)</f>
        <v>9304468.25</v>
      </c>
      <c r="F58" s="58">
        <f t="shared" si="124"/>
        <v>5187472.16</v>
      </c>
      <c r="G58" s="58">
        <f t="shared" si="124"/>
        <v>3492231.1</v>
      </c>
      <c r="H58" s="58">
        <f t="shared" si="124"/>
        <v>2454239.8000000003</v>
      </c>
      <c r="I58" s="58">
        <f t="shared" si="124"/>
        <v>1332318.81</v>
      </c>
      <c r="J58" s="58">
        <f t="shared" si="124"/>
        <v>1032505.6200000001</v>
      </c>
      <c r="K58" s="58">
        <f t="shared" si="124"/>
        <v>1286286.4000000004</v>
      </c>
      <c r="L58" s="74">
        <f t="shared" si="124"/>
        <v>1269080.49</v>
      </c>
      <c r="M58" s="113">
        <f t="shared" si="124"/>
        <v>4276625.4799999995</v>
      </c>
      <c r="N58" s="74">
        <f t="shared" si="124"/>
        <v>5948666.0999999996</v>
      </c>
      <c r="O58" s="209">
        <f t="shared" si="124"/>
        <v>6101065.9900000002</v>
      </c>
      <c r="P58" s="209">
        <f t="shared" si="124"/>
        <v>9596939.2200000007</v>
      </c>
      <c r="Q58" s="209">
        <f t="shared" si="124"/>
        <v>7770120.7100000009</v>
      </c>
      <c r="R58" s="209">
        <f t="shared" si="124"/>
        <v>4889276.66</v>
      </c>
      <c r="S58" s="234">
        <f t="shared" si="124"/>
        <v>4376370.17</v>
      </c>
      <c r="T58" s="234">
        <f t="shared" si="124"/>
        <v>1336812.47</v>
      </c>
      <c r="U58" s="234">
        <f t="shared" si="124"/>
        <v>1198355.8800000001</v>
      </c>
      <c r="V58" s="234">
        <f t="shared" si="124"/>
        <v>974372.37</v>
      </c>
      <c r="W58" s="234">
        <f t="shared" si="124"/>
        <v>981428.99</v>
      </c>
      <c r="X58" s="284">
        <f t="shared" ref="X58" si="125">SUM(X53:X57)</f>
        <v>1006480.2700000001</v>
      </c>
      <c r="Y58" s="375">
        <f t="shared" ref="Y58:AE58" si="126">SUM(Y53:Y57)</f>
        <v>3787811.4499999997</v>
      </c>
      <c r="Z58" s="234">
        <f t="shared" si="126"/>
        <v>5143179.1899999985</v>
      </c>
      <c r="AA58" s="234">
        <f t="shared" si="126"/>
        <v>8947814.2100000009</v>
      </c>
      <c r="AB58" s="234">
        <f t="shared" si="126"/>
        <v>10546203.109999999</v>
      </c>
      <c r="AC58" s="234">
        <f t="shared" si="126"/>
        <v>7004281.0899999999</v>
      </c>
      <c r="AD58" s="234">
        <f t="shared" si="126"/>
        <v>4138770.0199999996</v>
      </c>
      <c r="AE58" s="234">
        <f t="shared" si="126"/>
        <v>3124418.31</v>
      </c>
      <c r="AF58" s="234">
        <f t="shared" ref="AF58" si="127">SUM(AF53:AF57)</f>
        <v>1167184.3500000001</v>
      </c>
      <c r="AG58" s="402">
        <v>1818469.64</v>
      </c>
      <c r="AH58" s="402">
        <f t="shared" ref="AH58" si="128">SUM(AH53:AH57)</f>
        <v>1082702.23</v>
      </c>
      <c r="AI58" s="402">
        <f>SUM(AI53:AI57)</f>
        <v>1067737.03</v>
      </c>
      <c r="AJ58" s="402">
        <v>1205093.67</v>
      </c>
      <c r="AK58" s="554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402">
        <v>12165564.920000002</v>
      </c>
      <c r="AP58" s="402">
        <v>9961838.379999999</v>
      </c>
      <c r="AQ58" s="602">
        <f>SUM(AQ53:AQ57)</f>
        <v>6786399.0300000003</v>
      </c>
      <c r="AR58" s="602">
        <f>SUM(AR53:AR57)</f>
        <v>4952299.72</v>
      </c>
      <c r="AS58" s="471"/>
      <c r="AT58" s="471"/>
      <c r="AU58" s="471"/>
      <c r="AV58" s="471"/>
      <c r="AW58" s="113">
        <f t="shared" si="124"/>
        <v>-1750079.9400000004</v>
      </c>
      <c r="AX58" s="58">
        <f t="shared" si="124"/>
        <v>-403318.21999999986</v>
      </c>
      <c r="AY58" s="58">
        <f t="shared" si="124"/>
        <v>-1534347.5399999996</v>
      </c>
      <c r="AZ58" s="58">
        <f t="shared" si="124"/>
        <v>-298195.5</v>
      </c>
      <c r="BA58" s="58">
        <f t="shared" si="124"/>
        <v>884139.07000000018</v>
      </c>
      <c r="BB58" s="58">
        <f t="shared" si="124"/>
        <v>-1117427.33</v>
      </c>
      <c r="BC58" s="58">
        <f t="shared" si="124"/>
        <v>-133962.92999999993</v>
      </c>
      <c r="BD58" s="58">
        <f t="shared" si="124"/>
        <v>-58133.250000000065</v>
      </c>
      <c r="BE58" s="58">
        <f t="shared" si="124"/>
        <v>-304857.41000000003</v>
      </c>
      <c r="BF58" s="94">
        <f t="shared" ref="BF58:BG58" si="129">SUM(BF53:BF57)</f>
        <v>-262600.21999999986</v>
      </c>
      <c r="BG58" s="58">
        <f t="shared" si="129"/>
        <v>-488814.03000000032</v>
      </c>
      <c r="BH58" s="58">
        <f t="shared" ref="BH58:BI58" si="130">SUM(BH53:BH57)</f>
        <v>-805486.91000000038</v>
      </c>
      <c r="BI58" s="58">
        <f t="shared" si="130"/>
        <v>2846748.2199999997</v>
      </c>
      <c r="BJ58" s="58">
        <f t="shared" ref="BJ58:BK58" si="131">SUM(BJ53:BJ57)</f>
        <v>949263.88999999955</v>
      </c>
      <c r="BK58" s="58">
        <f t="shared" si="131"/>
        <v>-765839.62000000023</v>
      </c>
      <c r="BL58" s="58">
        <f t="shared" ref="BL58:BM58" si="132">SUM(BL53:BL57)</f>
        <v>-750506.64000000013</v>
      </c>
      <c r="BM58" s="58">
        <f t="shared" si="132"/>
        <v>-1251951.8600000001</v>
      </c>
      <c r="BN58" s="74">
        <f t="shared" ref="BN58:BO58" si="133">SUM(BN53:BN57)</f>
        <v>-169628.11999999994</v>
      </c>
      <c r="BO58" s="418">
        <f t="shared" si="133"/>
        <v>620113.75999999989</v>
      </c>
      <c r="BP58" s="74">
        <f t="shared" ref="BP58:BQ58" si="134">SUM(BP53:BP57)</f>
        <v>108329.86000000004</v>
      </c>
      <c r="BQ58" s="74">
        <f t="shared" si="134"/>
        <v>86308.040000000037</v>
      </c>
      <c r="BR58" s="74">
        <f t="shared" ref="BR58:BS58" si="135">SUM(BR53:BR57)</f>
        <v>198613.39999999988</v>
      </c>
      <c r="BS58" s="120">
        <f t="shared" si="135"/>
        <v>125246.21000000025</v>
      </c>
      <c r="BT58" s="74">
        <f t="shared" ref="BT58:BU58" si="136">SUM(BT53:BT57)</f>
        <v>1094477.6700000004</v>
      </c>
      <c r="BU58" s="74">
        <f t="shared" si="136"/>
        <v>3380571.1399999997</v>
      </c>
      <c r="BV58" s="74">
        <f t="shared" ref="BV58:BW58" si="137">SUM(BV53:BV57)</f>
        <v>5063831.120000001</v>
      </c>
      <c r="BW58" s="74">
        <f t="shared" si="137"/>
        <v>5161283.83</v>
      </c>
      <c r="BX58" s="74">
        <f t="shared" ref="BX58:BY58" si="138">SUM(BX53:BX57)</f>
        <v>5823068.3600000003</v>
      </c>
      <c r="BY58" s="74">
        <f t="shared" si="138"/>
        <v>3661980.7200000007</v>
      </c>
      <c r="BZ58" s="74">
        <f t="shared" ref="BZ58" si="139">SUM(BZ53:BZ57)</f>
        <v>3785115.37</v>
      </c>
      <c r="CA58" s="418"/>
      <c r="CB58" s="74"/>
      <c r="CC58" s="74"/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51"/>
      <c r="AL59" s="401"/>
      <c r="AM59" s="524"/>
      <c r="AN59" s="524"/>
      <c r="AO59" s="524"/>
      <c r="AP59" s="524"/>
      <c r="AQ59" s="524"/>
      <c r="AR59" s="524"/>
      <c r="AS59" s="540"/>
      <c r="AT59" s="540"/>
      <c r="AU59" s="540"/>
      <c r="AV59" s="540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74"/>
      <c r="BW59" s="74"/>
      <c r="BX59" s="74"/>
      <c r="BY59" s="74"/>
      <c r="BZ59" s="74"/>
      <c r="CA59" s="418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52">
        <v>19536185.98</v>
      </c>
      <c r="AL60" s="471">
        <v>20485058.129999999</v>
      </c>
      <c r="AM60" s="471">
        <v>22118209.66</v>
      </c>
      <c r="AN60" s="602">
        <v>28598114.530000001</v>
      </c>
      <c r="AO60" s="602">
        <v>33779035.339999996</v>
      </c>
      <c r="AP60" s="602">
        <v>36643812.059999995</v>
      </c>
      <c r="AQ60" s="602">
        <v>34790133.090000004</v>
      </c>
      <c r="AR60" s="602">
        <v>33159151.890000001</v>
      </c>
      <c r="AS60" s="471"/>
      <c r="AT60" s="471"/>
      <c r="AU60" s="471"/>
      <c r="AV60" s="471"/>
      <c r="AW60" s="113">
        <f t="shared" ref="AW60:BF64" si="140">O60-C60</f>
        <v>2708018.6500000004</v>
      </c>
      <c r="AX60" s="58">
        <f t="shared" si="140"/>
        <v>3632705.0700000003</v>
      </c>
      <c r="AY60" s="58">
        <f t="shared" si="140"/>
        <v>3001242.5</v>
      </c>
      <c r="AZ60" s="58">
        <f t="shared" si="140"/>
        <v>3868073.4699999988</v>
      </c>
      <c r="BA60" s="58">
        <f t="shared" si="140"/>
        <v>5217017.1399999987</v>
      </c>
      <c r="BB60" s="58">
        <f t="shared" si="140"/>
        <v>7451609.2300000023</v>
      </c>
      <c r="BC60" s="58">
        <f t="shared" si="140"/>
        <v>8040721.1500000004</v>
      </c>
      <c r="BD60" s="58">
        <f t="shared" si="140"/>
        <v>8945305.6300000008</v>
      </c>
      <c r="BE60" s="58">
        <f t="shared" si="140"/>
        <v>8748076.5099999998</v>
      </c>
      <c r="BF60" s="94">
        <f t="shared" si="140"/>
        <v>8600352.3500000015</v>
      </c>
      <c r="BG60" s="58">
        <f t="shared" ref="BG60:BP64" si="141">Y60-M60</f>
        <v>9188370.5100000016</v>
      </c>
      <c r="BH60" s="58">
        <f t="shared" si="141"/>
        <v>9619656.9700000007</v>
      </c>
      <c r="BI60" s="58">
        <f t="shared" si="141"/>
        <v>8104095.3699999992</v>
      </c>
      <c r="BJ60" s="58">
        <f t="shared" si="141"/>
        <v>9003128.0000000019</v>
      </c>
      <c r="BK60" s="58">
        <f t="shared" si="141"/>
        <v>11288085.799999999</v>
      </c>
      <c r="BL60" s="58">
        <f t="shared" si="141"/>
        <v>10165830.719999999</v>
      </c>
      <c r="BM60" s="58">
        <f t="shared" si="141"/>
        <v>9637571.7100000009</v>
      </c>
      <c r="BN60" s="74">
        <f t="shared" si="141"/>
        <v>8081063.2699999996</v>
      </c>
      <c r="BO60" s="418">
        <f t="shared" si="141"/>
        <v>7464824.9699999988</v>
      </c>
      <c r="BP60" s="74">
        <f t="shared" si="141"/>
        <v>4197710.8999999985</v>
      </c>
      <c r="BQ60" s="74">
        <f t="shared" ref="BQ60:BZ64" si="142">AI60-W60</f>
        <v>2073032.6400000006</v>
      </c>
      <c r="BR60" s="74">
        <f t="shared" si="142"/>
        <v>1757762.7899999991</v>
      </c>
      <c r="BS60" s="120">
        <f t="shared" si="142"/>
        <v>1378529.0599999987</v>
      </c>
      <c r="BT60" s="74">
        <f t="shared" si="142"/>
        <v>1497904.8099999987</v>
      </c>
      <c r="BU60" s="74">
        <f t="shared" si="142"/>
        <v>2028224.0700000003</v>
      </c>
      <c r="BV60" s="74">
        <f t="shared" si="142"/>
        <v>5269435.5199999996</v>
      </c>
      <c r="BW60" s="74">
        <f t="shared" si="142"/>
        <v>6249554.5999999978</v>
      </c>
      <c r="BX60" s="74">
        <f t="shared" si="142"/>
        <v>7702899.9099999964</v>
      </c>
      <c r="BY60" s="74">
        <f t="shared" si="142"/>
        <v>5907114.0500000045</v>
      </c>
      <c r="BZ60" s="74">
        <f t="shared" si="142"/>
        <v>4673024.7699999996</v>
      </c>
      <c r="CA60" s="418"/>
      <c r="CB60" s="74"/>
      <c r="CC60" s="74"/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52">
        <v>9815372.8100000005</v>
      </c>
      <c r="AL61" s="471">
        <v>10731247.470000001</v>
      </c>
      <c r="AM61" s="471">
        <v>11901196.380000001</v>
      </c>
      <c r="AN61" s="602">
        <v>14797975.16</v>
      </c>
      <c r="AO61" s="602">
        <v>19232194.59</v>
      </c>
      <c r="AP61" s="602">
        <v>21614709.719999999</v>
      </c>
      <c r="AQ61" s="602">
        <v>26216517.59</v>
      </c>
      <c r="AR61" s="602">
        <v>24770738.239999998</v>
      </c>
      <c r="AS61" s="471"/>
      <c r="AT61" s="471"/>
      <c r="AU61" s="471"/>
      <c r="AV61" s="471"/>
      <c r="AW61" s="113">
        <f t="shared" si="140"/>
        <v>-450639.22999999858</v>
      </c>
      <c r="AX61" s="58">
        <f t="shared" si="140"/>
        <v>-492342.25</v>
      </c>
      <c r="AY61" s="58">
        <f t="shared" si="140"/>
        <v>-399624.86999999918</v>
      </c>
      <c r="AZ61" s="58">
        <f t="shared" si="140"/>
        <v>414293.08999999985</v>
      </c>
      <c r="BA61" s="58">
        <f t="shared" si="140"/>
        <v>3506213.5299999993</v>
      </c>
      <c r="BB61" s="58">
        <f t="shared" si="140"/>
        <v>4066584.0700000003</v>
      </c>
      <c r="BC61" s="58">
        <f t="shared" si="140"/>
        <v>4321083.870000001</v>
      </c>
      <c r="BD61" s="58">
        <f t="shared" si="140"/>
        <v>4221162.2999999989</v>
      </c>
      <c r="BE61" s="58">
        <f t="shared" si="140"/>
        <v>-8147467.9199999999</v>
      </c>
      <c r="BF61" s="94">
        <f t="shared" si="140"/>
        <v>-7621276.2700000005</v>
      </c>
      <c r="BG61" s="58">
        <f t="shared" si="141"/>
        <v>-7550232.8899999987</v>
      </c>
      <c r="BH61" s="58">
        <f t="shared" si="141"/>
        <v>-6583077.9999999991</v>
      </c>
      <c r="BI61" s="58">
        <f t="shared" si="141"/>
        <v>-5855715.4300000006</v>
      </c>
      <c r="BJ61" s="58">
        <f t="shared" si="141"/>
        <v>-5071133.26</v>
      </c>
      <c r="BK61" s="58">
        <f t="shared" si="141"/>
        <v>-2902187.41</v>
      </c>
      <c r="BL61" s="58">
        <f t="shared" si="141"/>
        <v>-2212110.75</v>
      </c>
      <c r="BM61" s="58">
        <f t="shared" si="141"/>
        <v>-4629684.0499999989</v>
      </c>
      <c r="BN61" s="74">
        <f t="shared" si="141"/>
        <v>-4864898.1500000004</v>
      </c>
      <c r="BO61" s="418">
        <f t="shared" si="141"/>
        <v>-4794292.7799999993</v>
      </c>
      <c r="BP61" s="74">
        <f t="shared" si="141"/>
        <v>-4186102.25</v>
      </c>
      <c r="BQ61" s="74">
        <f t="shared" si="142"/>
        <v>8489586.0300000012</v>
      </c>
      <c r="BR61" s="74">
        <f t="shared" si="142"/>
        <v>7849651.0200000005</v>
      </c>
      <c r="BS61" s="120">
        <f t="shared" si="142"/>
        <v>6961365.6600000001</v>
      </c>
      <c r="BT61" s="74">
        <f t="shared" si="142"/>
        <v>6608957.1000000006</v>
      </c>
      <c r="BU61" s="74">
        <f t="shared" si="142"/>
        <v>6993348.2600000007</v>
      </c>
      <c r="BV61" s="74">
        <f t="shared" si="142"/>
        <v>8591561.6500000004</v>
      </c>
      <c r="BW61" s="74">
        <f t="shared" si="142"/>
        <v>11228642.1</v>
      </c>
      <c r="BX61" s="74">
        <f t="shared" si="142"/>
        <v>12700032.479999999</v>
      </c>
      <c r="BY61" s="74">
        <f t="shared" si="142"/>
        <v>17301530.780000001</v>
      </c>
      <c r="BZ61" s="74">
        <f t="shared" si="142"/>
        <v>15697505.539999999</v>
      </c>
      <c r="CA61" s="418"/>
      <c r="CB61" s="74"/>
      <c r="CC61" s="74"/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52">
        <v>229037.22</v>
      </c>
      <c r="AL62" s="471">
        <v>262962.46999999997</v>
      </c>
      <c r="AM62" s="471">
        <v>362383.53</v>
      </c>
      <c r="AN62" s="602">
        <v>703033.43</v>
      </c>
      <c r="AO62" s="602">
        <v>1384386.49</v>
      </c>
      <c r="AP62" s="602">
        <v>1818461.8099999998</v>
      </c>
      <c r="AQ62" s="602">
        <v>1732435.4100000001</v>
      </c>
      <c r="AR62" s="602">
        <v>1600061.48</v>
      </c>
      <c r="AS62" s="471"/>
      <c r="AT62" s="471"/>
      <c r="AU62" s="471"/>
      <c r="AV62" s="471"/>
      <c r="AW62" s="113">
        <f t="shared" si="140"/>
        <v>167275.35</v>
      </c>
      <c r="AX62" s="58">
        <f t="shared" si="140"/>
        <v>334843.09999999998</v>
      </c>
      <c r="AY62" s="58">
        <f t="shared" si="140"/>
        <v>513803.26999999996</v>
      </c>
      <c r="AZ62" s="58">
        <f t="shared" si="140"/>
        <v>567644.16999999993</v>
      </c>
      <c r="BA62" s="58">
        <f t="shared" si="140"/>
        <v>751666.08</v>
      </c>
      <c r="BB62" s="58">
        <f t="shared" si="140"/>
        <v>909048.84000000008</v>
      </c>
      <c r="BC62" s="58">
        <f t="shared" si="140"/>
        <v>901835.08</v>
      </c>
      <c r="BD62" s="58">
        <f t="shared" si="140"/>
        <v>758320.01</v>
      </c>
      <c r="BE62" s="58">
        <f t="shared" si="140"/>
        <v>670994.85</v>
      </c>
      <c r="BF62" s="94">
        <f t="shared" si="140"/>
        <v>596274.54</v>
      </c>
      <c r="BG62" s="58">
        <f t="shared" si="141"/>
        <v>616854.91</v>
      </c>
      <c r="BH62" s="58">
        <f t="shared" si="141"/>
        <v>678649.49</v>
      </c>
      <c r="BI62" s="58">
        <f t="shared" si="141"/>
        <v>682029.52</v>
      </c>
      <c r="BJ62" s="58">
        <f t="shared" si="141"/>
        <v>599924.65999999992</v>
      </c>
      <c r="BK62" s="58">
        <f t="shared" si="141"/>
        <v>651621.15000000014</v>
      </c>
      <c r="BL62" s="58">
        <f t="shared" si="141"/>
        <v>678274.79999999993</v>
      </c>
      <c r="BM62" s="58">
        <f t="shared" si="141"/>
        <v>298793.16999999993</v>
      </c>
      <c r="BN62" s="74">
        <f t="shared" si="141"/>
        <v>-297170.61</v>
      </c>
      <c r="BO62" s="418">
        <f t="shared" si="141"/>
        <v>-456824.74</v>
      </c>
      <c r="BP62" s="74">
        <f t="shared" si="141"/>
        <v>-417350.11</v>
      </c>
      <c r="BQ62" s="74">
        <f t="shared" si="142"/>
        <v>-535775.67999999993</v>
      </c>
      <c r="BR62" s="74">
        <f t="shared" si="142"/>
        <v>-536481.14</v>
      </c>
      <c r="BS62" s="120">
        <f t="shared" si="142"/>
        <v>-538074.17000000004</v>
      </c>
      <c r="BT62" s="74">
        <f t="shared" si="142"/>
        <v>-565870.98</v>
      </c>
      <c r="BU62" s="74">
        <f t="shared" si="142"/>
        <v>-580853.68999999994</v>
      </c>
      <c r="BV62" s="74">
        <f t="shared" si="142"/>
        <v>-408996.29999999993</v>
      </c>
      <c r="BW62" s="74">
        <f t="shared" si="142"/>
        <v>-90339.850000000093</v>
      </c>
      <c r="BX62" s="74">
        <f t="shared" si="142"/>
        <v>195985.62999999989</v>
      </c>
      <c r="BY62" s="74">
        <f t="shared" si="142"/>
        <v>441632.25000000023</v>
      </c>
      <c r="BZ62" s="74">
        <f t="shared" si="142"/>
        <v>881458.30999999994</v>
      </c>
      <c r="CA62" s="418"/>
      <c r="CB62" s="74"/>
      <c r="CC62" s="74"/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52">
        <v>177477.75</v>
      </c>
      <c r="AL63" s="471">
        <v>227103.88</v>
      </c>
      <c r="AM63" s="471">
        <v>314885.26</v>
      </c>
      <c r="AN63" s="602">
        <v>582411.41</v>
      </c>
      <c r="AO63" s="602">
        <v>936579.42</v>
      </c>
      <c r="AP63" s="602">
        <v>1133087.18</v>
      </c>
      <c r="AQ63" s="602">
        <v>1032836.54</v>
      </c>
      <c r="AR63" s="602">
        <v>959039.11</v>
      </c>
      <c r="AS63" s="471"/>
      <c r="AT63" s="471"/>
      <c r="AU63" s="471"/>
      <c r="AV63" s="471"/>
      <c r="AW63" s="113">
        <f t="shared" si="140"/>
        <v>23959.199999999997</v>
      </c>
      <c r="AX63" s="58">
        <f t="shared" si="140"/>
        <v>124358.78999999998</v>
      </c>
      <c r="AY63" s="58">
        <f t="shared" si="140"/>
        <v>211879.67999999999</v>
      </c>
      <c r="AZ63" s="58">
        <f t="shared" si="140"/>
        <v>289165.19</v>
      </c>
      <c r="BA63" s="58">
        <f t="shared" si="140"/>
        <v>367223.42</v>
      </c>
      <c r="BB63" s="58">
        <f t="shared" si="140"/>
        <v>433671.04999999993</v>
      </c>
      <c r="BC63" s="58">
        <f t="shared" si="140"/>
        <v>453770.12</v>
      </c>
      <c r="BD63" s="58">
        <f t="shared" si="140"/>
        <v>399596.05</v>
      </c>
      <c r="BE63" s="58">
        <f t="shared" si="140"/>
        <v>327201.32</v>
      </c>
      <c r="BF63" s="94">
        <f t="shared" si="140"/>
        <v>328767.63</v>
      </c>
      <c r="BG63" s="58">
        <f t="shared" si="141"/>
        <v>336095.05</v>
      </c>
      <c r="BH63" s="58">
        <f t="shared" si="141"/>
        <v>421514.43</v>
      </c>
      <c r="BI63" s="58">
        <f t="shared" si="141"/>
        <v>431920.18000000005</v>
      </c>
      <c r="BJ63" s="58">
        <f t="shared" si="141"/>
        <v>271958.02999999997</v>
      </c>
      <c r="BK63" s="58">
        <f t="shared" si="141"/>
        <v>211505.37000000005</v>
      </c>
      <c r="BL63" s="58">
        <f t="shared" si="141"/>
        <v>64947.709999999963</v>
      </c>
      <c r="BM63" s="58">
        <f t="shared" si="141"/>
        <v>-77457.569999999949</v>
      </c>
      <c r="BN63" s="74">
        <f t="shared" si="141"/>
        <v>-204002.71999999997</v>
      </c>
      <c r="BO63" s="418">
        <f t="shared" si="141"/>
        <v>-283251.56</v>
      </c>
      <c r="BP63" s="74">
        <f t="shared" si="141"/>
        <v>-129415.37</v>
      </c>
      <c r="BQ63" s="74">
        <f t="shared" si="142"/>
        <v>-115190.56</v>
      </c>
      <c r="BR63" s="74">
        <f t="shared" si="142"/>
        <v>-238698.81000000003</v>
      </c>
      <c r="BS63" s="120">
        <f t="shared" si="142"/>
        <v>-232533.24</v>
      </c>
      <c r="BT63" s="74">
        <f t="shared" si="142"/>
        <v>-247398.3</v>
      </c>
      <c r="BU63" s="74">
        <f t="shared" si="142"/>
        <v>-232173.28000000003</v>
      </c>
      <c r="BV63" s="74">
        <f t="shared" si="142"/>
        <v>16146.330000000075</v>
      </c>
      <c r="BW63" s="74">
        <f t="shared" si="142"/>
        <v>257603.11</v>
      </c>
      <c r="BX63" s="74">
        <f t="shared" si="142"/>
        <v>477193.18999999994</v>
      </c>
      <c r="BY63" s="74">
        <f t="shared" si="142"/>
        <v>501728.39</v>
      </c>
      <c r="BZ63" s="74">
        <f t="shared" si="142"/>
        <v>581866.36</v>
      </c>
      <c r="CA63" s="418"/>
      <c r="CB63" s="74"/>
      <c r="CC63" s="74"/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53">
        <v>-69433.83</v>
      </c>
      <c r="AL64" s="472">
        <v>-42066.5</v>
      </c>
      <c r="AM64" s="472">
        <v>48282.41</v>
      </c>
      <c r="AN64" s="603">
        <v>262676.87000000005</v>
      </c>
      <c r="AO64" s="603">
        <v>477864.51999999996</v>
      </c>
      <c r="AP64" s="603">
        <v>730524.22</v>
      </c>
      <c r="AQ64" s="603">
        <v>793309.16999999993</v>
      </c>
      <c r="AR64" s="603">
        <v>581100.08000000007</v>
      </c>
      <c r="AS64" s="472"/>
      <c r="AT64" s="472"/>
      <c r="AU64" s="472"/>
      <c r="AV64" s="472"/>
      <c r="AW64" s="114">
        <f t="shared" si="140"/>
        <v>217842.19</v>
      </c>
      <c r="AX64" s="59">
        <f t="shared" si="140"/>
        <v>359096.44999999995</v>
      </c>
      <c r="AY64" s="59">
        <f t="shared" si="140"/>
        <v>330470.48</v>
      </c>
      <c r="AZ64" s="59">
        <f t="shared" si="140"/>
        <v>326056.31</v>
      </c>
      <c r="BA64" s="59">
        <f t="shared" si="140"/>
        <v>554856.92000000004</v>
      </c>
      <c r="BB64" s="59">
        <f t="shared" si="140"/>
        <v>454315.51999999996</v>
      </c>
      <c r="BC64" s="59">
        <f t="shared" si="140"/>
        <v>282380.75</v>
      </c>
      <c r="BD64" s="59">
        <f t="shared" si="140"/>
        <v>310507.03000000003</v>
      </c>
      <c r="BE64" s="59">
        <f t="shared" si="140"/>
        <v>218864.99000000002</v>
      </c>
      <c r="BF64" s="95">
        <f t="shared" si="140"/>
        <v>193697.88</v>
      </c>
      <c r="BG64" s="59">
        <f t="shared" si="141"/>
        <v>256173.13</v>
      </c>
      <c r="BH64" s="59">
        <f t="shared" si="141"/>
        <v>167519.29999999999</v>
      </c>
      <c r="BI64" s="59">
        <f t="shared" si="141"/>
        <v>175042.11</v>
      </c>
      <c r="BJ64" s="59">
        <f t="shared" si="141"/>
        <v>-13311.679999999993</v>
      </c>
      <c r="BK64" s="59">
        <f t="shared" si="141"/>
        <v>159434.37000000005</v>
      </c>
      <c r="BL64" s="59">
        <f t="shared" si="141"/>
        <v>87788.27999999997</v>
      </c>
      <c r="BM64" s="59">
        <f t="shared" si="141"/>
        <v>-181961.11</v>
      </c>
      <c r="BN64" s="316">
        <f t="shared" si="141"/>
        <v>-125346.83999999997</v>
      </c>
      <c r="BO64" s="430">
        <f t="shared" si="141"/>
        <v>11604.530000000028</v>
      </c>
      <c r="BP64" s="316">
        <f t="shared" si="141"/>
        <v>-47309.670000000042</v>
      </c>
      <c r="BQ64" s="316">
        <f t="shared" si="142"/>
        <v>-246332.67</v>
      </c>
      <c r="BR64" s="316">
        <f t="shared" si="142"/>
        <v>-392004.52</v>
      </c>
      <c r="BS64" s="493">
        <f t="shared" si="142"/>
        <v>-465913.14</v>
      </c>
      <c r="BT64" s="316">
        <f t="shared" si="142"/>
        <v>-517884.63</v>
      </c>
      <c r="BU64" s="316">
        <f t="shared" si="142"/>
        <v>-415577.75</v>
      </c>
      <c r="BV64" s="316">
        <f t="shared" si="142"/>
        <v>-191126.66999999993</v>
      </c>
      <c r="BW64" s="316">
        <f t="shared" si="142"/>
        <v>-128150.53000000009</v>
      </c>
      <c r="BX64" s="316">
        <f t="shared" si="142"/>
        <v>148544.87</v>
      </c>
      <c r="BY64" s="316">
        <f t="shared" si="142"/>
        <v>231909.37999999989</v>
      </c>
      <c r="BZ64" s="316">
        <f t="shared" si="142"/>
        <v>-20403.04999999993</v>
      </c>
      <c r="CA64" s="430"/>
      <c r="CB64" s="316"/>
      <c r="CC64" s="316"/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143">SUM(E60:E64)</f>
        <v>25226520.590000004</v>
      </c>
      <c r="F65" s="58">
        <f t="shared" si="143"/>
        <v>26465975.920000002</v>
      </c>
      <c r="G65" s="58">
        <f t="shared" si="143"/>
        <v>24737077.710000001</v>
      </c>
      <c r="H65" s="58">
        <f t="shared" si="143"/>
        <v>23351765.210000001</v>
      </c>
      <c r="I65" s="58">
        <f t="shared" si="143"/>
        <v>21455703.969999999</v>
      </c>
      <c r="J65" s="58">
        <f t="shared" si="143"/>
        <v>20130071.82</v>
      </c>
      <c r="K65" s="58">
        <f t="shared" si="143"/>
        <v>19968783.620000001</v>
      </c>
      <c r="L65" s="74">
        <f t="shared" si="143"/>
        <v>20178423.989999998</v>
      </c>
      <c r="M65" s="113">
        <f t="shared" si="143"/>
        <v>19738005.050000001</v>
      </c>
      <c r="N65" s="74">
        <f t="shared" si="143"/>
        <v>20584335.259999998</v>
      </c>
      <c r="O65" s="209">
        <f t="shared" si="143"/>
        <v>23414617.880000003</v>
      </c>
      <c r="P65" s="209">
        <f t="shared" si="143"/>
        <v>26876625.120000001</v>
      </c>
      <c r="Q65" s="209">
        <f t="shared" si="143"/>
        <v>28884291.650000002</v>
      </c>
      <c r="R65" s="209">
        <f t="shared" si="143"/>
        <v>31931208.150000002</v>
      </c>
      <c r="S65" s="234">
        <f t="shared" si="143"/>
        <v>35134054.799999997</v>
      </c>
      <c r="T65" s="234">
        <f t="shared" si="143"/>
        <v>36666993.920000002</v>
      </c>
      <c r="U65" s="234">
        <f t="shared" si="143"/>
        <v>35455494.940000005</v>
      </c>
      <c r="V65" s="234">
        <f t="shared" si="143"/>
        <v>34764962.839999996</v>
      </c>
      <c r="W65" s="234">
        <f t="shared" si="143"/>
        <v>21786453.369999997</v>
      </c>
      <c r="X65" s="284">
        <f t="shared" ref="X65" si="144">SUM(X60:X64)</f>
        <v>22276240.120000005</v>
      </c>
      <c r="Y65" s="375">
        <f t="shared" ref="Y65:AE65" si="145">SUM(Y60:Y64)</f>
        <v>22585265.759999998</v>
      </c>
      <c r="Z65" s="234">
        <f t="shared" si="145"/>
        <v>24888597.449999999</v>
      </c>
      <c r="AA65" s="234">
        <f t="shared" si="145"/>
        <v>26951989.629999999</v>
      </c>
      <c r="AB65" s="234">
        <f t="shared" si="145"/>
        <v>31667190.870000001</v>
      </c>
      <c r="AC65" s="234">
        <f t="shared" si="145"/>
        <v>38292750.93</v>
      </c>
      <c r="AD65" s="234">
        <f t="shared" si="145"/>
        <v>40715938.910000004</v>
      </c>
      <c r="AE65" s="234">
        <f t="shared" si="145"/>
        <v>40181316.949999996</v>
      </c>
      <c r="AF65" s="234">
        <f t="shared" ref="AF65" si="146">SUM(AF60:AF64)</f>
        <v>39256638.870000005</v>
      </c>
      <c r="AG65" s="234">
        <v>37397555.359999999</v>
      </c>
      <c r="AH65" s="234">
        <f t="shared" ref="AH65" si="147">SUM(AH60:AH64)</f>
        <v>34182496.339999996</v>
      </c>
      <c r="AI65" s="234">
        <f>SUM(AI60:AI64)</f>
        <v>31451773.130000003</v>
      </c>
      <c r="AJ65" s="471">
        <v>30716469.460000001</v>
      </c>
      <c r="AK65" s="552">
        <f t="shared" ref="AK65:AL65" si="148">SUM(AK60:AK64)</f>
        <v>29688639.93</v>
      </c>
      <c r="AL65" s="471">
        <f t="shared" si="148"/>
        <v>31664305.449999999</v>
      </c>
      <c r="AM65" s="471">
        <f>SUM(AM60:AM64)</f>
        <v>34744957.239999995</v>
      </c>
      <c r="AN65" s="402">
        <f>SUM(AN60:AN64)</f>
        <v>44944211.399999991</v>
      </c>
      <c r="AO65" s="402">
        <v>55810060.359999999</v>
      </c>
      <c r="AP65" s="402">
        <v>61940594.989999995</v>
      </c>
      <c r="AQ65" s="602">
        <f>SUM(AQ60:AQ64)</f>
        <v>64565231.800000004</v>
      </c>
      <c r="AR65" s="602">
        <f>SUM(AR60:AR64)</f>
        <v>61070090.79999999</v>
      </c>
      <c r="AS65" s="471"/>
      <c r="AT65" s="471"/>
      <c r="AU65" s="471"/>
      <c r="AV65" s="471"/>
      <c r="AW65" s="113">
        <f t="shared" si="143"/>
        <v>2666456.160000002</v>
      </c>
      <c r="AX65" s="58">
        <f t="shared" si="143"/>
        <v>3958661.16</v>
      </c>
      <c r="AY65" s="58">
        <f t="shared" si="143"/>
        <v>3657771.060000001</v>
      </c>
      <c r="AZ65" s="58">
        <f t="shared" si="143"/>
        <v>5465232.2299999986</v>
      </c>
      <c r="BA65" s="58">
        <f t="shared" si="143"/>
        <v>10396977.089999998</v>
      </c>
      <c r="BB65" s="58">
        <f t="shared" si="143"/>
        <v>13315228.710000003</v>
      </c>
      <c r="BC65" s="58">
        <f t="shared" si="143"/>
        <v>13999790.970000001</v>
      </c>
      <c r="BD65" s="58">
        <f t="shared" si="143"/>
        <v>14634891.02</v>
      </c>
      <c r="BE65" s="58">
        <f t="shared" si="143"/>
        <v>1817669.75</v>
      </c>
      <c r="BF65" s="94">
        <f t="shared" ref="BF65:BG65" si="149">SUM(BF60:BF64)</f>
        <v>2097816.1300000008</v>
      </c>
      <c r="BG65" s="58">
        <f t="shared" si="149"/>
        <v>2847260.7100000028</v>
      </c>
      <c r="BH65" s="58">
        <f t="shared" ref="BH65:BI65" si="150">SUM(BH60:BH64)</f>
        <v>4304262.1900000023</v>
      </c>
      <c r="BI65" s="58">
        <f t="shared" si="150"/>
        <v>3537371.7499999986</v>
      </c>
      <c r="BJ65" s="58">
        <f t="shared" ref="BJ65:BK65" si="151">SUM(BJ60:BJ64)</f>
        <v>4790565.7500000028</v>
      </c>
      <c r="BK65" s="58">
        <f t="shared" si="151"/>
        <v>9408459.2799999975</v>
      </c>
      <c r="BL65" s="58">
        <f t="shared" ref="BL65:BM65" si="152">SUM(BL60:BL64)</f>
        <v>8784730.7599999998</v>
      </c>
      <c r="BM65" s="58">
        <f t="shared" si="152"/>
        <v>5047262.1500000013</v>
      </c>
      <c r="BN65" s="74">
        <f t="shared" ref="BN65:BO65" si="153">SUM(BN60:BN64)</f>
        <v>2589644.9499999993</v>
      </c>
      <c r="BO65" s="418">
        <f t="shared" si="153"/>
        <v>1942060.4199999992</v>
      </c>
      <c r="BP65" s="74">
        <f t="shared" ref="BP65:BQ65" si="154">SUM(BP60:BP64)</f>
        <v>-582466.50000000151</v>
      </c>
      <c r="BQ65" s="74">
        <f t="shared" si="154"/>
        <v>9665319.7600000016</v>
      </c>
      <c r="BR65" s="74">
        <f t="shared" ref="BR65:BS65" si="155">SUM(BR60:BR64)</f>
        <v>8440229.339999998</v>
      </c>
      <c r="BS65" s="120">
        <f t="shared" si="155"/>
        <v>7103374.169999999</v>
      </c>
      <c r="BT65" s="74">
        <f t="shared" ref="BT65:BU65" si="156">SUM(BT60:BT64)</f>
        <v>6775708</v>
      </c>
      <c r="BU65" s="74">
        <f t="shared" si="156"/>
        <v>7792967.6100000022</v>
      </c>
      <c r="BV65" s="74">
        <f t="shared" ref="BV65:BW65" si="157">SUM(BV60:BV64)</f>
        <v>13277020.529999999</v>
      </c>
      <c r="BW65" s="74">
        <f t="shared" si="157"/>
        <v>17517309.429999992</v>
      </c>
      <c r="BX65" s="74">
        <f t="shared" ref="BX65:BY65" si="158">SUM(BX60:BX64)</f>
        <v>21224656.079999994</v>
      </c>
      <c r="BY65" s="74">
        <f t="shared" si="158"/>
        <v>24383914.850000005</v>
      </c>
      <c r="BZ65" s="74">
        <f t="shared" ref="BZ65" si="159">SUM(BZ60:BZ64)</f>
        <v>21813451.929999996</v>
      </c>
      <c r="CA65" s="418"/>
      <c r="CB65" s="74"/>
      <c r="CC65" s="74"/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52"/>
      <c r="AL66" s="471"/>
      <c r="AM66" s="524"/>
      <c r="AN66" s="524"/>
      <c r="AO66" s="524"/>
      <c r="AP66" s="524"/>
      <c r="AQ66" s="524"/>
      <c r="AR66" s="524"/>
      <c r="AS66" s="540"/>
      <c r="AT66" s="540"/>
      <c r="AU66" s="540"/>
      <c r="AV66" s="540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74"/>
      <c r="BW66" s="74"/>
      <c r="BX66" s="74"/>
      <c r="BY66" s="74"/>
      <c r="BZ66" s="74"/>
      <c r="CA66" s="418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60">E46+E53+E60</f>
        <v>23960724.149999999</v>
      </c>
      <c r="F67" s="58">
        <f t="shared" si="160"/>
        <v>22403727.240000002</v>
      </c>
      <c r="G67" s="58">
        <f t="shared" si="160"/>
        <v>18493534.689999998</v>
      </c>
      <c r="H67" s="58">
        <f t="shared" si="160"/>
        <v>15416810.23</v>
      </c>
      <c r="I67" s="58">
        <f t="shared" si="160"/>
        <v>13148498.119999999</v>
      </c>
      <c r="J67" s="58">
        <f t="shared" si="160"/>
        <v>11649734.469999999</v>
      </c>
      <c r="K67" s="58">
        <f t="shared" si="160"/>
        <v>11607209.91</v>
      </c>
      <c r="L67" s="74">
        <f t="shared" si="160"/>
        <v>13166773.809999999</v>
      </c>
      <c r="M67" s="113">
        <f t="shared" si="160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61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52">
        <v>27895717.789999999</v>
      </c>
      <c r="AL67" s="471">
        <v>34593975.939999998</v>
      </c>
      <c r="AM67" s="471">
        <v>42387810.32</v>
      </c>
      <c r="AN67" s="602">
        <f t="shared" ref="AN67:AR72" si="162">AN60+AN53+AN46</f>
        <v>48352044.530000001</v>
      </c>
      <c r="AO67" s="602">
        <f t="shared" si="162"/>
        <v>48359508.379999995</v>
      </c>
      <c r="AP67" s="602">
        <f t="shared" si="162"/>
        <v>47513226.529999994</v>
      </c>
      <c r="AQ67" s="602">
        <f t="shared" si="162"/>
        <v>41284298.700000003</v>
      </c>
      <c r="AR67" s="602">
        <f t="shared" si="162"/>
        <v>37209950.590000004</v>
      </c>
      <c r="AS67" s="471"/>
      <c r="AT67" s="471"/>
      <c r="AU67" s="471"/>
      <c r="AV67" s="471"/>
      <c r="AW67" s="113">
        <f t="shared" ref="AW67:BF71" si="163">O67-C67</f>
        <v>974173.41000000387</v>
      </c>
      <c r="AX67" s="58">
        <f t="shared" si="163"/>
        <v>-1063367.799999997</v>
      </c>
      <c r="AY67" s="58">
        <f t="shared" si="163"/>
        <v>1616882.1000000015</v>
      </c>
      <c r="AZ67" s="58">
        <f t="shared" si="163"/>
        <v>3816903.6999999993</v>
      </c>
      <c r="BA67" s="58">
        <f t="shared" si="163"/>
        <v>4689460.9400000013</v>
      </c>
      <c r="BB67" s="58">
        <f t="shared" si="163"/>
        <v>6667600.9699999988</v>
      </c>
      <c r="BC67" s="58">
        <f t="shared" si="163"/>
        <v>8054729.3499999996</v>
      </c>
      <c r="BD67" s="58">
        <f t="shared" si="163"/>
        <v>8522891.5</v>
      </c>
      <c r="BE67" s="58">
        <f t="shared" si="163"/>
        <v>8422401.879999999</v>
      </c>
      <c r="BF67" s="94">
        <f t="shared" si="163"/>
        <v>9944127.200000003</v>
      </c>
      <c r="BG67" s="58">
        <f t="shared" ref="BG67:BP71" si="164">Y67-M67</f>
        <v>7820733.9699999988</v>
      </c>
      <c r="BH67" s="58">
        <f t="shared" si="164"/>
        <v>10768495.27</v>
      </c>
      <c r="BI67" s="58">
        <f t="shared" si="164"/>
        <v>9863646.1199999973</v>
      </c>
      <c r="BJ67" s="58">
        <f t="shared" si="164"/>
        <v>9638167.5300000012</v>
      </c>
      <c r="BK67" s="58">
        <f t="shared" si="164"/>
        <v>11306007.359999999</v>
      </c>
      <c r="BL67" s="58">
        <f t="shared" si="164"/>
        <v>9225192.629999999</v>
      </c>
      <c r="BM67" s="58">
        <f t="shared" si="164"/>
        <v>9433878.4100000001</v>
      </c>
      <c r="BN67" s="74">
        <f t="shared" si="164"/>
        <v>8871748.9499999993</v>
      </c>
      <c r="BO67" s="418">
        <f t="shared" si="164"/>
        <v>7741513.450000003</v>
      </c>
      <c r="BP67" s="74">
        <f t="shared" si="164"/>
        <v>4380292.1900000013</v>
      </c>
      <c r="BQ67" s="74">
        <f t="shared" ref="BQ67:BZ71" si="165">AI67-W67</f>
        <v>2787059.3200000003</v>
      </c>
      <c r="BR67" s="74">
        <f t="shared" si="165"/>
        <v>1798823.1999999993</v>
      </c>
      <c r="BS67" s="120">
        <f t="shared" si="165"/>
        <v>2976073.91</v>
      </c>
      <c r="BT67" s="74">
        <f t="shared" si="165"/>
        <v>3940133.0599999987</v>
      </c>
      <c r="BU67" s="74">
        <f t="shared" si="165"/>
        <v>6173519.0700000003</v>
      </c>
      <c r="BV67" s="74">
        <f t="shared" si="165"/>
        <v>11649276.57</v>
      </c>
      <c r="BW67" s="74">
        <f t="shared" si="165"/>
        <v>11475894.769999996</v>
      </c>
      <c r="BX67" s="74">
        <f t="shared" si="165"/>
        <v>12067402.959999993</v>
      </c>
      <c r="BY67" s="74">
        <f t="shared" si="165"/>
        <v>8667424.6600000039</v>
      </c>
      <c r="BZ67" s="74">
        <f t="shared" si="165"/>
        <v>6253790.4400000051</v>
      </c>
      <c r="CA67" s="418"/>
      <c r="CB67" s="74"/>
      <c r="CC67" s="74"/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66">C47+C54+C61</f>
        <v>16801822.649999999</v>
      </c>
      <c r="D68" s="58">
        <f t="shared" si="166"/>
        <v>16702234.399999999</v>
      </c>
      <c r="E68" s="58">
        <f t="shared" si="160"/>
        <v>14154979.93</v>
      </c>
      <c r="F68" s="58">
        <f t="shared" si="160"/>
        <v>12662679.59</v>
      </c>
      <c r="G68" s="58">
        <f t="shared" si="160"/>
        <v>12244305.189999999</v>
      </c>
      <c r="H68" s="58">
        <f t="shared" si="160"/>
        <v>11621196.52</v>
      </c>
      <c r="I68" s="58">
        <f t="shared" si="160"/>
        <v>10631743.869999999</v>
      </c>
      <c r="J68" s="58">
        <f t="shared" si="160"/>
        <v>10809743.73</v>
      </c>
      <c r="K68" s="58">
        <f t="shared" si="160"/>
        <v>11140527.119999999</v>
      </c>
      <c r="L68" s="74">
        <f t="shared" si="160"/>
        <v>12319611.280000001</v>
      </c>
      <c r="M68" s="113">
        <f t="shared" si="160"/>
        <v>14053662.709999999</v>
      </c>
      <c r="N68" s="74">
        <f t="shared" si="160"/>
        <v>14288767.57</v>
      </c>
      <c r="O68" s="209">
        <f t="shared" si="160"/>
        <v>14388120.49</v>
      </c>
      <c r="P68" s="209">
        <f t="shared" si="161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52">
        <v>12148223.99</v>
      </c>
      <c r="AL68" s="471">
        <v>16015088.310000001</v>
      </c>
      <c r="AM68" s="471">
        <v>19265540.949999999</v>
      </c>
      <c r="AN68" s="602">
        <f t="shared" si="162"/>
        <v>22887026.520000003</v>
      </c>
      <c r="AO68" s="602">
        <f t="shared" si="162"/>
        <v>25798359.479999997</v>
      </c>
      <c r="AP68" s="602">
        <f t="shared" si="162"/>
        <v>27337853.84</v>
      </c>
      <c r="AQ68" s="602">
        <f t="shared" si="162"/>
        <v>29921903.66</v>
      </c>
      <c r="AR68" s="602">
        <f t="shared" si="162"/>
        <v>26870683.319999997</v>
      </c>
      <c r="AS68" s="471"/>
      <c r="AT68" s="471"/>
      <c r="AU68" s="471"/>
      <c r="AV68" s="471"/>
      <c r="AW68" s="113">
        <f t="shared" si="163"/>
        <v>-2413702.1599999983</v>
      </c>
      <c r="AX68" s="58">
        <f t="shared" si="163"/>
        <v>-2180923.1499999985</v>
      </c>
      <c r="AY68" s="58">
        <f t="shared" si="163"/>
        <v>-239078.36999999918</v>
      </c>
      <c r="AZ68" s="58">
        <f t="shared" si="163"/>
        <v>156995.1799999997</v>
      </c>
      <c r="BA68" s="58">
        <f t="shared" si="163"/>
        <v>2640376.6500000004</v>
      </c>
      <c r="BB68" s="58">
        <f t="shared" si="163"/>
        <v>3008406</v>
      </c>
      <c r="BC68" s="58">
        <f t="shared" si="163"/>
        <v>4226125.4300000016</v>
      </c>
      <c r="BD68" s="58">
        <f t="shared" si="163"/>
        <v>4298961</v>
      </c>
      <c r="BE68" s="58">
        <f t="shared" si="163"/>
        <v>-10116299.35</v>
      </c>
      <c r="BF68" s="94">
        <f t="shared" si="163"/>
        <v>-8897784.8200000003</v>
      </c>
      <c r="BG68" s="58">
        <f t="shared" si="164"/>
        <v>-8714385.5700000003</v>
      </c>
      <c r="BH68" s="58">
        <f t="shared" si="164"/>
        <v>-5564308.25</v>
      </c>
      <c r="BI68" s="58">
        <f t="shared" si="164"/>
        <v>-3875808.9299999997</v>
      </c>
      <c r="BJ68" s="58">
        <f t="shared" si="164"/>
        <v>-4493019.8699999992</v>
      </c>
      <c r="BK68" s="58">
        <f t="shared" si="164"/>
        <v>-3818944.2300000004</v>
      </c>
      <c r="BL68" s="58">
        <f t="shared" si="164"/>
        <v>-2606916.33</v>
      </c>
      <c r="BM68" s="58">
        <f t="shared" si="164"/>
        <v>-5556577.629999999</v>
      </c>
      <c r="BN68" s="74">
        <f t="shared" si="164"/>
        <v>-4539270.4499999993</v>
      </c>
      <c r="BO68" s="418">
        <f t="shared" si="164"/>
        <v>-4392547.1400000006</v>
      </c>
      <c r="BP68" s="74">
        <f t="shared" si="164"/>
        <v>-4054817.1300000008</v>
      </c>
      <c r="BQ68" s="74">
        <f t="shared" si="165"/>
        <v>9659527.9500000011</v>
      </c>
      <c r="BR68" s="74">
        <f t="shared" si="165"/>
        <v>6947518.6299999999</v>
      </c>
      <c r="BS68" s="120">
        <f t="shared" si="165"/>
        <v>6808946.8500000006</v>
      </c>
      <c r="BT68" s="74">
        <f t="shared" si="165"/>
        <v>7290628.9900000002</v>
      </c>
      <c r="BU68" s="74">
        <f t="shared" si="165"/>
        <v>8753229.3899999987</v>
      </c>
      <c r="BV68" s="74">
        <f t="shared" si="165"/>
        <v>12858735.140000002</v>
      </c>
      <c r="BW68" s="74">
        <f t="shared" si="165"/>
        <v>15701402.149999997</v>
      </c>
      <c r="BX68" s="74">
        <f t="shared" si="165"/>
        <v>17125095.399999999</v>
      </c>
      <c r="BY68" s="74">
        <f t="shared" si="165"/>
        <v>20593799.449999999</v>
      </c>
      <c r="BZ68" s="74">
        <f t="shared" si="165"/>
        <v>16780351.249999996</v>
      </c>
      <c r="CA68" s="418"/>
      <c r="CB68" s="74"/>
      <c r="CC68" s="74"/>
      <c r="CD68" s="94"/>
    </row>
    <row r="69" spans="1:82" x14ac:dyDescent="0.25">
      <c r="A69" s="273"/>
      <c r="B69" s="86" t="str">
        <f>$B$13</f>
        <v>Small C&amp;I [3]</v>
      </c>
      <c r="C69" s="61">
        <f t="shared" si="166"/>
        <v>1487682.48</v>
      </c>
      <c r="D69" s="58">
        <f t="shared" si="166"/>
        <v>1640907.89</v>
      </c>
      <c r="E69" s="58">
        <f t="shared" si="160"/>
        <v>1136741.6299999999</v>
      </c>
      <c r="F69" s="58">
        <f t="shared" si="160"/>
        <v>774513.84000000008</v>
      </c>
      <c r="G69" s="58">
        <f t="shared" si="160"/>
        <v>407111.29000000004</v>
      </c>
      <c r="H69" s="58">
        <f t="shared" si="160"/>
        <v>199762.97</v>
      </c>
      <c r="I69" s="58">
        <f t="shared" si="160"/>
        <v>120316.21</v>
      </c>
      <c r="J69" s="58">
        <f t="shared" si="160"/>
        <v>67447.81</v>
      </c>
      <c r="K69" s="58">
        <f t="shared" si="160"/>
        <v>169633.92000000001</v>
      </c>
      <c r="L69" s="74">
        <f t="shared" si="160"/>
        <v>325586.32999999996</v>
      </c>
      <c r="M69" s="113">
        <f t="shared" si="160"/>
        <v>757495.36</v>
      </c>
      <c r="N69" s="74">
        <f t="shared" si="160"/>
        <v>1239011.28</v>
      </c>
      <c r="O69" s="209">
        <f t="shared" si="160"/>
        <v>1533195.32</v>
      </c>
      <c r="P69" s="209">
        <f t="shared" si="161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52">
        <v>837102.97</v>
      </c>
      <c r="AL69" s="471">
        <v>1452571.37</v>
      </c>
      <c r="AM69" s="471">
        <v>2477261.37</v>
      </c>
      <c r="AN69" s="602">
        <f t="shared" si="162"/>
        <v>2947002.54</v>
      </c>
      <c r="AO69" s="602">
        <f t="shared" si="162"/>
        <v>3107272.91</v>
      </c>
      <c r="AP69" s="602">
        <f t="shared" si="162"/>
        <v>2542748.38</v>
      </c>
      <c r="AQ69" s="602">
        <f t="shared" si="162"/>
        <v>4331746.82</v>
      </c>
      <c r="AR69" s="602">
        <f t="shared" si="162"/>
        <v>3897722.51</v>
      </c>
      <c r="AS69" s="471"/>
      <c r="AT69" s="471"/>
      <c r="AU69" s="471"/>
      <c r="AV69" s="471"/>
      <c r="AW69" s="113">
        <f t="shared" si="163"/>
        <v>45512.840000000084</v>
      </c>
      <c r="AX69" s="58">
        <f t="shared" si="163"/>
        <v>225393.49000000022</v>
      </c>
      <c r="AY69" s="58">
        <f t="shared" si="163"/>
        <v>683105.41000000015</v>
      </c>
      <c r="AZ69" s="58">
        <f t="shared" si="163"/>
        <v>707221.79999999981</v>
      </c>
      <c r="BA69" s="58">
        <f t="shared" si="163"/>
        <v>835053.05</v>
      </c>
      <c r="BB69" s="58">
        <f t="shared" si="163"/>
        <v>954038.27</v>
      </c>
      <c r="BC69" s="58">
        <f t="shared" si="163"/>
        <v>900391.99</v>
      </c>
      <c r="BD69" s="58">
        <f t="shared" si="163"/>
        <v>729066.91999999993</v>
      </c>
      <c r="BE69" s="58">
        <f t="shared" si="163"/>
        <v>696327.26</v>
      </c>
      <c r="BF69" s="94">
        <f t="shared" si="163"/>
        <v>804902.70000000007</v>
      </c>
      <c r="BG69" s="58">
        <f t="shared" si="164"/>
        <v>712696.46000000008</v>
      </c>
      <c r="BH69" s="58">
        <f t="shared" si="164"/>
        <v>849864.78</v>
      </c>
      <c r="BI69" s="58">
        <f t="shared" si="164"/>
        <v>1184763.4999999998</v>
      </c>
      <c r="BJ69" s="58">
        <f t="shared" si="164"/>
        <v>583374.3899999999</v>
      </c>
      <c r="BK69" s="58">
        <f t="shared" si="164"/>
        <v>369793.41999999993</v>
      </c>
      <c r="BL69" s="58">
        <f t="shared" si="164"/>
        <v>496762.06000000006</v>
      </c>
      <c r="BM69" s="58">
        <f t="shared" si="164"/>
        <v>212780.62999999989</v>
      </c>
      <c r="BN69" s="74">
        <f t="shared" si="164"/>
        <v>-333205.67999999993</v>
      </c>
      <c r="BO69" s="418">
        <f t="shared" si="164"/>
        <v>-473821.31999999995</v>
      </c>
      <c r="BP69" s="74">
        <f t="shared" si="164"/>
        <v>-426541.1</v>
      </c>
      <c r="BQ69" s="74">
        <f t="shared" si="165"/>
        <v>-556687.5</v>
      </c>
      <c r="BR69" s="74">
        <f t="shared" si="165"/>
        <v>-618120.10000000009</v>
      </c>
      <c r="BS69" s="120">
        <f t="shared" si="165"/>
        <v>-633088.85000000009</v>
      </c>
      <c r="BT69" s="74">
        <f t="shared" si="165"/>
        <v>-636304.68999999994</v>
      </c>
      <c r="BU69" s="74">
        <f t="shared" si="165"/>
        <v>-240697.44999999972</v>
      </c>
      <c r="BV69" s="74">
        <f t="shared" si="165"/>
        <v>497326.77</v>
      </c>
      <c r="BW69" s="74">
        <f t="shared" si="165"/>
        <v>917632.45000000019</v>
      </c>
      <c r="BX69" s="74">
        <f t="shared" si="165"/>
        <v>564250.67999999993</v>
      </c>
      <c r="BY69" s="74">
        <f t="shared" si="165"/>
        <v>2876801.8500000006</v>
      </c>
      <c r="BZ69" s="74">
        <f t="shared" si="165"/>
        <v>3077126.9499999997</v>
      </c>
      <c r="CA69" s="418"/>
      <c r="CB69" s="74"/>
      <c r="CC69" s="74"/>
      <c r="CD69" s="94"/>
    </row>
    <row r="70" spans="1:82" x14ac:dyDescent="0.25">
      <c r="A70" s="273"/>
      <c r="B70" s="86" t="str">
        <f>$B$14</f>
        <v>Medium C&amp;I [4]</v>
      </c>
      <c r="C70" s="61">
        <f t="shared" si="166"/>
        <v>1306422.1499999999</v>
      </c>
      <c r="D70" s="58">
        <f t="shared" si="166"/>
        <v>1489994.07</v>
      </c>
      <c r="E70" s="58">
        <f t="shared" si="160"/>
        <v>1043437.5800000001</v>
      </c>
      <c r="F70" s="58">
        <f t="shared" si="160"/>
        <v>786305.63000000012</v>
      </c>
      <c r="G70" s="58">
        <f t="shared" si="160"/>
        <v>470516.42</v>
      </c>
      <c r="H70" s="58">
        <f t="shared" si="160"/>
        <v>302145.55000000005</v>
      </c>
      <c r="I70" s="58">
        <f t="shared" si="160"/>
        <v>217817.12</v>
      </c>
      <c r="J70" s="58">
        <f t="shared" si="160"/>
        <v>140188.18999999997</v>
      </c>
      <c r="K70" s="58">
        <f t="shared" si="160"/>
        <v>234176.16999999998</v>
      </c>
      <c r="L70" s="74">
        <f t="shared" si="160"/>
        <v>422618.18000000005</v>
      </c>
      <c r="M70" s="113">
        <f t="shared" si="160"/>
        <v>769338.75</v>
      </c>
      <c r="N70" s="74">
        <f t="shared" si="160"/>
        <v>1393884.6400000001</v>
      </c>
      <c r="O70" s="209">
        <f t="shared" si="160"/>
        <v>1416072.6400000001</v>
      </c>
      <c r="P70" s="209">
        <f t="shared" si="161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52">
        <v>860207.33</v>
      </c>
      <c r="AL70" s="471">
        <v>1489893.41</v>
      </c>
      <c r="AM70" s="471">
        <v>2166005.89</v>
      </c>
      <c r="AN70" s="602">
        <f t="shared" si="162"/>
        <v>2483761.3800000004</v>
      </c>
      <c r="AO70" s="602">
        <f t="shared" si="162"/>
        <v>2590928.0499999998</v>
      </c>
      <c r="AP70" s="602">
        <f t="shared" si="162"/>
        <v>2309387.5</v>
      </c>
      <c r="AQ70" s="602">
        <f t="shared" si="162"/>
        <v>1735851.15</v>
      </c>
      <c r="AR70" s="602">
        <f t="shared" si="162"/>
        <v>1322826.6499999999</v>
      </c>
      <c r="AS70" s="471"/>
      <c r="AT70" s="471"/>
      <c r="AU70" s="471"/>
      <c r="AV70" s="471"/>
      <c r="AW70" s="113">
        <f t="shared" si="163"/>
        <v>109650.49000000022</v>
      </c>
      <c r="AX70" s="58">
        <f t="shared" si="163"/>
        <v>310930.08000000007</v>
      </c>
      <c r="AY70" s="58">
        <f t="shared" si="163"/>
        <v>323310.44999999995</v>
      </c>
      <c r="AZ70" s="58">
        <f t="shared" si="163"/>
        <v>418323.04999999981</v>
      </c>
      <c r="BA70" s="58">
        <f t="shared" si="163"/>
        <v>468708.05</v>
      </c>
      <c r="BB70" s="58">
        <f t="shared" si="163"/>
        <v>514449.17999999993</v>
      </c>
      <c r="BC70" s="58">
        <f t="shared" si="163"/>
        <v>432228.75</v>
      </c>
      <c r="BD70" s="58">
        <f t="shared" si="163"/>
        <v>349440.63</v>
      </c>
      <c r="BE70" s="58">
        <f t="shared" si="163"/>
        <v>337240.04</v>
      </c>
      <c r="BF70" s="94">
        <f t="shared" si="163"/>
        <v>569593.56999999995</v>
      </c>
      <c r="BG70" s="58">
        <f t="shared" si="164"/>
        <v>484021.82000000007</v>
      </c>
      <c r="BH70" s="58">
        <f t="shared" si="164"/>
        <v>395520.79999999981</v>
      </c>
      <c r="BI70" s="58">
        <f t="shared" si="164"/>
        <v>828050.89999999991</v>
      </c>
      <c r="BJ70" s="58">
        <f t="shared" si="164"/>
        <v>-89820.180000000168</v>
      </c>
      <c r="BK70" s="58">
        <f t="shared" si="164"/>
        <v>68159.050000000047</v>
      </c>
      <c r="BL70" s="58">
        <f t="shared" si="164"/>
        <v>62129.550000000047</v>
      </c>
      <c r="BM70" s="58">
        <f t="shared" si="164"/>
        <v>-114773.17999999993</v>
      </c>
      <c r="BN70" s="74">
        <f t="shared" si="164"/>
        <v>-263317.76000000001</v>
      </c>
      <c r="BO70" s="418">
        <f t="shared" si="164"/>
        <v>-195404.97999999998</v>
      </c>
      <c r="BP70" s="74">
        <f t="shared" si="164"/>
        <v>-78535.06</v>
      </c>
      <c r="BQ70" s="74">
        <f t="shared" si="165"/>
        <v>-23559.989999999991</v>
      </c>
      <c r="BR70" s="74">
        <f t="shared" si="165"/>
        <v>-372016.1</v>
      </c>
      <c r="BS70" s="120">
        <f t="shared" si="165"/>
        <v>-393153.24000000011</v>
      </c>
      <c r="BT70" s="74">
        <f t="shared" si="165"/>
        <v>-299512.03000000003</v>
      </c>
      <c r="BU70" s="74">
        <f t="shared" si="165"/>
        <v>-78117.649999999907</v>
      </c>
      <c r="BV70" s="74">
        <f t="shared" si="165"/>
        <v>772657.41000000038</v>
      </c>
      <c r="BW70" s="74">
        <f t="shared" si="165"/>
        <v>1156020.9699999997</v>
      </c>
      <c r="BX70" s="74">
        <f t="shared" si="165"/>
        <v>1042629.27</v>
      </c>
      <c r="BY70" s="74">
        <f t="shared" si="165"/>
        <v>911399.85999999987</v>
      </c>
      <c r="BZ70" s="74">
        <f t="shared" si="165"/>
        <v>769549.67999999993</v>
      </c>
      <c r="CA70" s="418"/>
      <c r="CB70" s="74"/>
      <c r="CC70" s="74"/>
      <c r="CD70" s="94"/>
    </row>
    <row r="71" spans="1:82" x14ac:dyDescent="0.25">
      <c r="A71" s="273"/>
      <c r="B71" s="86" t="str">
        <f>$B$15</f>
        <v>Large C&amp;I [5]</v>
      </c>
      <c r="C71" s="126">
        <f t="shared" si="166"/>
        <v>722557.35</v>
      </c>
      <c r="D71" s="59">
        <f t="shared" si="166"/>
        <v>1234243.2</v>
      </c>
      <c r="E71" s="59">
        <f t="shared" si="160"/>
        <v>1220435.67</v>
      </c>
      <c r="F71" s="59">
        <f t="shared" si="160"/>
        <v>650265.26</v>
      </c>
      <c r="G71" s="59">
        <f t="shared" si="160"/>
        <v>631456.27</v>
      </c>
      <c r="H71" s="59">
        <f t="shared" si="160"/>
        <v>530646.81000000006</v>
      </c>
      <c r="I71" s="59">
        <f t="shared" si="160"/>
        <v>414317.9</v>
      </c>
      <c r="J71" s="59">
        <f t="shared" si="160"/>
        <v>528833.59000000008</v>
      </c>
      <c r="K71" s="59">
        <f t="shared" si="160"/>
        <v>477743.44999999995</v>
      </c>
      <c r="L71" s="316">
        <f t="shared" si="160"/>
        <v>703507.59</v>
      </c>
      <c r="M71" s="114">
        <f t="shared" si="160"/>
        <v>820192.94</v>
      </c>
      <c r="N71" s="316">
        <f t="shared" si="160"/>
        <v>1374045.6800000002</v>
      </c>
      <c r="O71" s="211">
        <f t="shared" si="160"/>
        <v>1662205.45</v>
      </c>
      <c r="P71" s="211">
        <f t="shared" si="161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53">
        <v>475430.07</v>
      </c>
      <c r="AL71" s="472">
        <v>825706.08</v>
      </c>
      <c r="AM71" s="472">
        <v>1340794.53</v>
      </c>
      <c r="AN71" s="603">
        <f t="shared" si="162"/>
        <v>2310994.65</v>
      </c>
      <c r="AO71" s="603">
        <f t="shared" si="162"/>
        <v>2474284.2200000002</v>
      </c>
      <c r="AP71" s="603">
        <f t="shared" si="162"/>
        <v>1833837.6799999997</v>
      </c>
      <c r="AQ71" s="603">
        <f t="shared" si="162"/>
        <v>1483983.27</v>
      </c>
      <c r="AR71" s="603">
        <f t="shared" si="162"/>
        <v>1008477.8500000001</v>
      </c>
      <c r="AS71" s="472"/>
      <c r="AT71" s="472"/>
      <c r="AU71" s="472"/>
      <c r="AV71" s="472"/>
      <c r="AW71" s="114">
        <f t="shared" si="163"/>
        <v>939648.1</v>
      </c>
      <c r="AX71" s="59">
        <f t="shared" si="163"/>
        <v>348608.13000000012</v>
      </c>
      <c r="AY71" s="59">
        <f t="shared" si="163"/>
        <v>365484.15000000014</v>
      </c>
      <c r="AZ71" s="59">
        <f t="shared" si="163"/>
        <v>883494.59000000008</v>
      </c>
      <c r="BA71" s="59">
        <f t="shared" si="163"/>
        <v>649159.98</v>
      </c>
      <c r="BB71" s="59">
        <f t="shared" si="163"/>
        <v>654134.85999999987</v>
      </c>
      <c r="BC71" s="59">
        <f t="shared" si="163"/>
        <v>680656.9</v>
      </c>
      <c r="BD71" s="59">
        <f t="shared" si="163"/>
        <v>414838.60999999987</v>
      </c>
      <c r="BE71" s="59">
        <f t="shared" si="163"/>
        <v>469375.96000000008</v>
      </c>
      <c r="BF71" s="95">
        <f t="shared" si="163"/>
        <v>1464750.8900000001</v>
      </c>
      <c r="BG71" s="59">
        <f t="shared" si="164"/>
        <v>567016.53</v>
      </c>
      <c r="BH71" s="59">
        <f t="shared" si="164"/>
        <v>389027.41999999993</v>
      </c>
      <c r="BI71" s="59">
        <f t="shared" si="164"/>
        <v>667104.48000000021</v>
      </c>
      <c r="BJ71" s="59">
        <f t="shared" si="164"/>
        <v>-713733.46000000008</v>
      </c>
      <c r="BK71" s="59">
        <f t="shared" si="164"/>
        <v>-315721.1100000001</v>
      </c>
      <c r="BL71" s="59">
        <f t="shared" si="164"/>
        <v>-300826.02</v>
      </c>
      <c r="BM71" s="59">
        <f t="shared" si="164"/>
        <v>-568841.91</v>
      </c>
      <c r="BN71" s="316">
        <f t="shared" si="164"/>
        <v>-176644.65999999992</v>
      </c>
      <c r="BO71" s="430">
        <f t="shared" si="164"/>
        <v>-201790.03000000003</v>
      </c>
      <c r="BP71" s="316">
        <f t="shared" si="164"/>
        <v>605207.72</v>
      </c>
      <c r="BQ71" s="316">
        <f t="shared" si="165"/>
        <v>-391867.61</v>
      </c>
      <c r="BR71" s="316">
        <f t="shared" si="165"/>
        <v>-1814545.55</v>
      </c>
      <c r="BS71" s="493">
        <f t="shared" si="165"/>
        <v>-911779.39999999991</v>
      </c>
      <c r="BT71" s="316">
        <f t="shared" si="165"/>
        <v>-937367.02000000014</v>
      </c>
      <c r="BU71" s="316">
        <f t="shared" si="165"/>
        <v>-988515.40000000014</v>
      </c>
      <c r="BV71" s="316">
        <f t="shared" si="165"/>
        <v>1441876.7799999998</v>
      </c>
      <c r="BW71" s="316">
        <f t="shared" si="165"/>
        <v>1204085.5100000002</v>
      </c>
      <c r="BX71" s="316">
        <f t="shared" si="165"/>
        <v>600903.84999999963</v>
      </c>
      <c r="BY71" s="316">
        <f t="shared" si="165"/>
        <v>772208.93</v>
      </c>
      <c r="BZ71" s="316">
        <f t="shared" si="165"/>
        <v>340.84000000008382</v>
      </c>
      <c r="CA71" s="430"/>
      <c r="CB71" s="316"/>
      <c r="CC71" s="316"/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67">SUM(E67:E71)</f>
        <v>41516318.960000001</v>
      </c>
      <c r="F72" s="60">
        <f t="shared" si="167"/>
        <v>37277491.560000002</v>
      </c>
      <c r="G72" s="60">
        <f t="shared" si="167"/>
        <v>32246923.859999996</v>
      </c>
      <c r="H72" s="60">
        <f t="shared" si="167"/>
        <v>28070562.079999998</v>
      </c>
      <c r="I72" s="60">
        <f t="shared" si="167"/>
        <v>24532693.219999999</v>
      </c>
      <c r="J72" s="60">
        <f t="shared" si="167"/>
        <v>23195947.789999999</v>
      </c>
      <c r="K72" s="60">
        <f t="shared" si="167"/>
        <v>23629290.570000004</v>
      </c>
      <c r="L72" s="317">
        <f t="shared" si="167"/>
        <v>26938097.189999998</v>
      </c>
      <c r="M72" s="115">
        <f t="shared" si="167"/>
        <v>33499599.669999998</v>
      </c>
      <c r="N72" s="317">
        <f t="shared" si="167"/>
        <v>38181056.780000001</v>
      </c>
      <c r="O72" s="212">
        <f>SUM(O67:O71)</f>
        <v>45350239.030000009</v>
      </c>
      <c r="P72" s="212">
        <f t="shared" ref="P72:BE72" si="168">SUM(P67:P71)</f>
        <v>46835988.539999999</v>
      </c>
      <c r="Q72" s="212">
        <f t="shared" si="168"/>
        <v>44266022.700000003</v>
      </c>
      <c r="R72" s="212">
        <f t="shared" si="168"/>
        <v>43260429.880000003</v>
      </c>
      <c r="S72" s="236">
        <f t="shared" si="168"/>
        <v>41529682.530000001</v>
      </c>
      <c r="T72" s="236">
        <f t="shared" si="168"/>
        <v>39869191.359999999</v>
      </c>
      <c r="U72" s="236">
        <f t="shared" si="168"/>
        <v>38826825.639999993</v>
      </c>
      <c r="V72" s="236">
        <f t="shared" si="168"/>
        <v>37511146.450000003</v>
      </c>
      <c r="W72" s="236">
        <f t="shared" si="168"/>
        <v>23438336.359999999</v>
      </c>
      <c r="X72" s="286">
        <f t="shared" ref="X72" si="169">SUM(X67:X71)</f>
        <v>30823686.730000004</v>
      </c>
      <c r="Y72" s="377">
        <f t="shared" ref="Y72:AE72" si="170">SUM(Y67:Y71)</f>
        <v>34369682.880000003</v>
      </c>
      <c r="Z72" s="236">
        <f t="shared" si="170"/>
        <v>45019656.800000004</v>
      </c>
      <c r="AA72" s="236">
        <f t="shared" si="170"/>
        <v>54017995.100000001</v>
      </c>
      <c r="AB72" s="236">
        <f t="shared" si="170"/>
        <v>51760956.950000003</v>
      </c>
      <c r="AC72" s="236">
        <f t="shared" si="170"/>
        <v>51875317.189999998</v>
      </c>
      <c r="AD72" s="236">
        <f t="shared" si="170"/>
        <v>50136771.769999996</v>
      </c>
      <c r="AE72" s="236">
        <f t="shared" si="170"/>
        <v>44936148.850000001</v>
      </c>
      <c r="AF72" s="236">
        <f t="shared" ref="AF72" si="171">SUM(AF67:AF71)</f>
        <v>43428501.759999998</v>
      </c>
      <c r="AG72" s="236">
        <v>41304775.619999997</v>
      </c>
      <c r="AH72" s="236">
        <f t="shared" ref="AH72" si="172">SUM(AH67:AH71)</f>
        <v>37936753.07</v>
      </c>
      <c r="AI72" s="236">
        <f>SUM(AI67:AI71)</f>
        <v>34912808.529999994</v>
      </c>
      <c r="AJ72" s="473">
        <v>36765346.810000002</v>
      </c>
      <c r="AK72" s="555">
        <f t="shared" ref="AK72" si="173">SUM(AK67:AK71)</f>
        <v>42216682.149999999</v>
      </c>
      <c r="AL72" s="473">
        <f t="shared" ref="AL72" si="174">SUM(AL67:AL71)</f>
        <v>54377235.109999992</v>
      </c>
      <c r="AM72" s="473">
        <f>SUM(AM67:AM71)</f>
        <v>67637413.059999987</v>
      </c>
      <c r="AN72" s="604">
        <f t="shared" si="162"/>
        <v>78980829.620000005</v>
      </c>
      <c r="AO72" s="604">
        <f t="shared" si="162"/>
        <v>82330353.040000007</v>
      </c>
      <c r="AP72" s="604">
        <f t="shared" si="162"/>
        <v>81537053.929999992</v>
      </c>
      <c r="AQ72" s="604">
        <f t="shared" si="162"/>
        <v>78757783.599999994</v>
      </c>
      <c r="AR72" s="604">
        <f t="shared" si="162"/>
        <v>70309660.919999987</v>
      </c>
      <c r="AS72" s="473"/>
      <c r="AT72" s="473"/>
      <c r="AU72" s="473"/>
      <c r="AV72" s="473"/>
      <c r="AW72" s="115">
        <f t="shared" si="168"/>
        <v>-344717.31999999413</v>
      </c>
      <c r="AX72" s="60">
        <f t="shared" si="168"/>
        <v>-2359359.2499999953</v>
      </c>
      <c r="AY72" s="60">
        <f t="shared" si="168"/>
        <v>2749703.740000003</v>
      </c>
      <c r="AZ72" s="60">
        <f t="shared" si="168"/>
        <v>5982938.3199999984</v>
      </c>
      <c r="BA72" s="60">
        <f t="shared" si="168"/>
        <v>9282758.6700000018</v>
      </c>
      <c r="BB72" s="60">
        <f t="shared" si="168"/>
        <v>11798629.279999997</v>
      </c>
      <c r="BC72" s="60">
        <f t="shared" si="168"/>
        <v>14294132.420000002</v>
      </c>
      <c r="BD72" s="60">
        <f t="shared" si="168"/>
        <v>14315198.66</v>
      </c>
      <c r="BE72" s="60">
        <f t="shared" si="168"/>
        <v>-190954.21000000054</v>
      </c>
      <c r="BF72" s="252">
        <f t="shared" ref="BF72:BG72" si="175">SUM(BF67:BF71)</f>
        <v>3885589.5400000028</v>
      </c>
      <c r="BG72" s="60">
        <f t="shared" si="175"/>
        <v>870083.20999999868</v>
      </c>
      <c r="BH72" s="60">
        <f t="shared" ref="BH72:BI72" si="176">SUM(BH67:BH71)</f>
        <v>6838600.0199999996</v>
      </c>
      <c r="BI72" s="60">
        <f t="shared" si="176"/>
        <v>8667756.0699999984</v>
      </c>
      <c r="BJ72" s="60">
        <f t="shared" ref="BJ72:BK72" si="177">SUM(BJ67:BJ71)</f>
        <v>4924968.4100000011</v>
      </c>
      <c r="BK72" s="60">
        <f t="shared" si="177"/>
        <v>7609294.4899999984</v>
      </c>
      <c r="BL72" s="60">
        <f t="shared" ref="BL72:BM72" si="178">SUM(BL67:BL71)</f>
        <v>6876341.8899999987</v>
      </c>
      <c r="BM72" s="60">
        <f t="shared" si="178"/>
        <v>3406466.3200000012</v>
      </c>
      <c r="BN72" s="317">
        <f t="shared" ref="BN72:BO72" si="179">SUM(BN67:BN71)</f>
        <v>3559310.4000000004</v>
      </c>
      <c r="BO72" s="328">
        <f t="shared" si="179"/>
        <v>2477949.9800000023</v>
      </c>
      <c r="BP72" s="317">
        <f t="shared" ref="BP72:BQ72" si="180">SUM(BP67:BP71)</f>
        <v>425606.62000000052</v>
      </c>
      <c r="BQ72" s="317">
        <f t="shared" si="180"/>
        <v>11474472.170000002</v>
      </c>
      <c r="BR72" s="317">
        <f t="shared" ref="BR72:BS72" si="181">SUM(BR67:BR71)</f>
        <v>5941660.0799999991</v>
      </c>
      <c r="BS72" s="494">
        <f t="shared" si="181"/>
        <v>7846999.2700000014</v>
      </c>
      <c r="BT72" s="317">
        <f t="shared" ref="BT72:BU72" si="182">SUM(BT67:BT71)</f>
        <v>9357578.3100000005</v>
      </c>
      <c r="BU72" s="317">
        <f t="shared" si="182"/>
        <v>13619417.959999999</v>
      </c>
      <c r="BV72" s="317">
        <f t="shared" ref="BV72:BW72" si="183">SUM(BV67:BV71)</f>
        <v>27219872.670000002</v>
      </c>
      <c r="BW72" s="317">
        <f t="shared" si="183"/>
        <v>30455035.849999994</v>
      </c>
      <c r="BX72" s="317">
        <f t="shared" ref="BX72:BY72" si="184">SUM(BX67:BX71)</f>
        <v>31400282.159999989</v>
      </c>
      <c r="BY72" s="317">
        <f t="shared" si="184"/>
        <v>33821634.750000007</v>
      </c>
      <c r="BZ72" s="317">
        <f t="shared" ref="BZ72" si="185">SUM(BZ67:BZ71)</f>
        <v>26881159.16</v>
      </c>
      <c r="CA72" s="328"/>
      <c r="CB72" s="317"/>
      <c r="CC72" s="317"/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56"/>
      <c r="AL73" s="474"/>
      <c r="AM73" s="318"/>
      <c r="AN73" s="318"/>
      <c r="AO73" s="318"/>
      <c r="AP73" s="318"/>
      <c r="AQ73" s="318"/>
      <c r="AR73" s="318"/>
      <c r="AS73" s="474"/>
      <c r="AT73" s="474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318"/>
      <c r="BW73" s="318"/>
      <c r="BX73" s="318"/>
      <c r="BY73" s="318"/>
      <c r="BZ73" s="318"/>
      <c r="CA73" s="400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48">
        <v>36364259</v>
      </c>
      <c r="AL74" s="467">
        <v>41004931</v>
      </c>
      <c r="AM74" s="467">
        <v>32849257</v>
      </c>
      <c r="AN74" s="407">
        <v>20588021</v>
      </c>
      <c r="AO74" s="407">
        <v>12879444</v>
      </c>
      <c r="AP74" s="407">
        <v>5644700</v>
      </c>
      <c r="AQ74" s="407">
        <v>4206457</v>
      </c>
      <c r="AR74" s="407">
        <v>3690299</v>
      </c>
      <c r="AS74" s="467"/>
      <c r="AT74" s="467"/>
      <c r="AU74" s="467"/>
      <c r="AV74" s="467"/>
      <c r="AW74" s="108">
        <f t="shared" ref="AW74:BF78" si="186">O74-C74</f>
        <v>-8197240</v>
      </c>
      <c r="AX74" s="51">
        <f t="shared" si="186"/>
        <v>1276654</v>
      </c>
      <c r="AY74" s="51">
        <f t="shared" si="186"/>
        <v>3538196</v>
      </c>
      <c r="AZ74" s="51">
        <f t="shared" si="186"/>
        <v>187617</v>
      </c>
      <c r="BA74" s="51">
        <f t="shared" si="186"/>
        <v>238763</v>
      </c>
      <c r="BB74" s="51">
        <f t="shared" si="186"/>
        <v>109731</v>
      </c>
      <c r="BC74" s="51">
        <f t="shared" si="186"/>
        <v>142647</v>
      </c>
      <c r="BD74" s="51">
        <f t="shared" si="186"/>
        <v>-55939</v>
      </c>
      <c r="BE74" s="51">
        <f t="shared" si="186"/>
        <v>-1522504</v>
      </c>
      <c r="BF74" s="87">
        <f t="shared" si="186"/>
        <v>-7660842</v>
      </c>
      <c r="BG74" s="51">
        <f t="shared" ref="BG74:BP78" si="187">Y74-M74</f>
        <v>2037101</v>
      </c>
      <c r="BH74" s="51">
        <f t="shared" si="187"/>
        <v>645347</v>
      </c>
      <c r="BI74" s="51">
        <f t="shared" si="187"/>
        <v>5871436</v>
      </c>
      <c r="BJ74" s="51">
        <f t="shared" si="187"/>
        <v>-1610126</v>
      </c>
      <c r="BK74" s="51">
        <f t="shared" si="187"/>
        <v>-5372064</v>
      </c>
      <c r="BL74" s="51">
        <f t="shared" si="187"/>
        <v>-661739</v>
      </c>
      <c r="BM74" s="51">
        <f t="shared" si="187"/>
        <v>-322267</v>
      </c>
      <c r="BN74" s="407">
        <f t="shared" si="187"/>
        <v>-52490</v>
      </c>
      <c r="BO74" s="306">
        <f t="shared" si="187"/>
        <v>-377151</v>
      </c>
      <c r="BP74" s="407">
        <f t="shared" si="187"/>
        <v>-1665614</v>
      </c>
      <c r="BQ74" s="407">
        <f t="shared" ref="BQ74:BZ78" si="188">AI74-W74</f>
        <v>-1212129</v>
      </c>
      <c r="BR74" s="407">
        <f t="shared" si="188"/>
        <v>2506140</v>
      </c>
      <c r="BS74" s="487">
        <f t="shared" si="188"/>
        <v>-2687125</v>
      </c>
      <c r="BT74" s="407">
        <f t="shared" si="188"/>
        <v>2940102</v>
      </c>
      <c r="BU74" s="407">
        <f t="shared" si="188"/>
        <v>-1348988</v>
      </c>
      <c r="BV74" s="407">
        <f t="shared" si="188"/>
        <v>-1452579</v>
      </c>
      <c r="BW74" s="407">
        <f t="shared" si="188"/>
        <v>559865</v>
      </c>
      <c r="BX74" s="407">
        <f t="shared" si="188"/>
        <v>-829174</v>
      </c>
      <c r="BY74" s="407">
        <f t="shared" si="188"/>
        <v>-237674</v>
      </c>
      <c r="BZ74" s="407">
        <f t="shared" si="188"/>
        <v>-298589</v>
      </c>
      <c r="CA74" s="306"/>
      <c r="CB74" s="407"/>
      <c r="CC74" s="407"/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48">
        <v>6904552</v>
      </c>
      <c r="AL75" s="467">
        <v>8054129</v>
      </c>
      <c r="AM75" s="467">
        <v>6235227</v>
      </c>
      <c r="AN75" s="407">
        <v>4037034</v>
      </c>
      <c r="AO75" s="407">
        <v>2739133</v>
      </c>
      <c r="AP75" s="407">
        <v>1176546</v>
      </c>
      <c r="AQ75" s="407">
        <v>860033</v>
      </c>
      <c r="AR75" s="407">
        <v>816292</v>
      </c>
      <c r="AS75" s="467"/>
      <c r="AT75" s="467"/>
      <c r="AU75" s="467"/>
      <c r="AV75" s="467"/>
      <c r="AW75" s="108">
        <f t="shared" si="186"/>
        <v>-1401934</v>
      </c>
      <c r="AX75" s="51">
        <f t="shared" si="186"/>
        <v>-112682</v>
      </c>
      <c r="AY75" s="51">
        <f t="shared" si="186"/>
        <v>222955</v>
      </c>
      <c r="AZ75" s="51">
        <f t="shared" si="186"/>
        <v>-218665</v>
      </c>
      <c r="BA75" s="51">
        <f t="shared" si="186"/>
        <v>66699</v>
      </c>
      <c r="BB75" s="51">
        <f t="shared" si="186"/>
        <v>2130</v>
      </c>
      <c r="BC75" s="51">
        <f t="shared" si="186"/>
        <v>58357</v>
      </c>
      <c r="BD75" s="51">
        <f t="shared" si="186"/>
        <v>117642</v>
      </c>
      <c r="BE75" s="51">
        <f t="shared" si="186"/>
        <v>-54072</v>
      </c>
      <c r="BF75" s="87">
        <f t="shared" si="186"/>
        <v>-597175</v>
      </c>
      <c r="BG75" s="51">
        <f t="shared" si="187"/>
        <v>908743</v>
      </c>
      <c r="BH75" s="51">
        <f t="shared" si="187"/>
        <v>657351</v>
      </c>
      <c r="BI75" s="51">
        <f t="shared" si="187"/>
        <v>1424240</v>
      </c>
      <c r="BJ75" s="51">
        <f t="shared" si="187"/>
        <v>161590</v>
      </c>
      <c r="BK75" s="51">
        <f t="shared" si="187"/>
        <v>-484536</v>
      </c>
      <c r="BL75" s="51">
        <f t="shared" si="187"/>
        <v>85631</v>
      </c>
      <c r="BM75" s="51">
        <f t="shared" si="187"/>
        <v>195615</v>
      </c>
      <c r="BN75" s="407">
        <f t="shared" si="187"/>
        <v>73581</v>
      </c>
      <c r="BO75" s="306">
        <f t="shared" si="187"/>
        <v>20161</v>
      </c>
      <c r="BP75" s="407">
        <f t="shared" si="187"/>
        <v>-207699</v>
      </c>
      <c r="BQ75" s="407">
        <f t="shared" si="188"/>
        <v>2523</v>
      </c>
      <c r="BR75" s="407">
        <f t="shared" si="188"/>
        <v>768202</v>
      </c>
      <c r="BS75" s="487">
        <f t="shared" si="188"/>
        <v>249595</v>
      </c>
      <c r="BT75" s="407">
        <f t="shared" si="188"/>
        <v>1385716</v>
      </c>
      <c r="BU75" s="407">
        <f t="shared" si="188"/>
        <v>44578</v>
      </c>
      <c r="BV75" s="407">
        <f t="shared" si="188"/>
        <v>218249</v>
      </c>
      <c r="BW75" s="407">
        <f t="shared" si="188"/>
        <v>322933</v>
      </c>
      <c r="BX75" s="407">
        <f t="shared" si="188"/>
        <v>-158531</v>
      </c>
      <c r="BY75" s="407">
        <f t="shared" si="188"/>
        <v>-199711</v>
      </c>
      <c r="BZ75" s="407">
        <f t="shared" si="188"/>
        <v>44798</v>
      </c>
      <c r="CA75" s="306"/>
      <c r="CB75" s="407"/>
      <c r="CC75" s="407"/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48">
        <v>6290980</v>
      </c>
      <c r="AL76" s="467">
        <v>8079807</v>
      </c>
      <c r="AM76" s="467">
        <v>5801729</v>
      </c>
      <c r="AN76" s="407">
        <v>3557539</v>
      </c>
      <c r="AO76" s="407">
        <v>3488945</v>
      </c>
      <c r="AP76" s="407">
        <v>741126</v>
      </c>
      <c r="AQ76" s="407">
        <v>551529</v>
      </c>
      <c r="AR76" s="407">
        <v>540203</v>
      </c>
      <c r="AS76" s="467"/>
      <c r="AT76" s="467"/>
      <c r="AU76" s="467"/>
      <c r="AV76" s="467"/>
      <c r="AW76" s="108">
        <f t="shared" si="186"/>
        <v>-1823446</v>
      </c>
      <c r="AX76" s="51">
        <f t="shared" si="186"/>
        <v>-316797</v>
      </c>
      <c r="AY76" s="51">
        <f t="shared" si="186"/>
        <v>210882</v>
      </c>
      <c r="AZ76" s="51">
        <f t="shared" si="186"/>
        <v>-134885</v>
      </c>
      <c r="BA76" s="51">
        <f t="shared" si="186"/>
        <v>-79536</v>
      </c>
      <c r="BB76" s="51">
        <f t="shared" si="186"/>
        <v>-61733</v>
      </c>
      <c r="BC76" s="51">
        <f t="shared" si="186"/>
        <v>-67942</v>
      </c>
      <c r="BD76" s="51">
        <f t="shared" si="186"/>
        <v>-118379</v>
      </c>
      <c r="BE76" s="51">
        <f t="shared" si="186"/>
        <v>-162133</v>
      </c>
      <c r="BF76" s="87">
        <f t="shared" si="186"/>
        <v>-896596</v>
      </c>
      <c r="BG76" s="51">
        <f t="shared" si="187"/>
        <v>255385</v>
      </c>
      <c r="BH76" s="51">
        <f t="shared" si="187"/>
        <v>919337</v>
      </c>
      <c r="BI76" s="51">
        <f t="shared" si="187"/>
        <v>1656839</v>
      </c>
      <c r="BJ76" s="51">
        <f t="shared" si="187"/>
        <v>23252</v>
      </c>
      <c r="BK76" s="51">
        <f t="shared" si="187"/>
        <v>-402855</v>
      </c>
      <c r="BL76" s="51">
        <f t="shared" si="187"/>
        <v>75281</v>
      </c>
      <c r="BM76" s="51">
        <f t="shared" si="187"/>
        <v>78562</v>
      </c>
      <c r="BN76" s="407">
        <f t="shared" si="187"/>
        <v>60886</v>
      </c>
      <c r="BO76" s="306">
        <f t="shared" si="187"/>
        <v>37717</v>
      </c>
      <c r="BP76" s="407">
        <f t="shared" si="187"/>
        <v>-55030</v>
      </c>
      <c r="BQ76" s="407">
        <f t="shared" si="188"/>
        <v>-84601</v>
      </c>
      <c r="BR76" s="407">
        <f t="shared" si="188"/>
        <v>387587</v>
      </c>
      <c r="BS76" s="487">
        <f t="shared" si="188"/>
        <v>183008</v>
      </c>
      <c r="BT76" s="407">
        <f t="shared" si="188"/>
        <v>1213044</v>
      </c>
      <c r="BU76" s="407">
        <f t="shared" si="188"/>
        <v>-184659</v>
      </c>
      <c r="BV76" s="407">
        <f t="shared" si="188"/>
        <v>301499</v>
      </c>
      <c r="BW76" s="407">
        <f t="shared" si="188"/>
        <v>1780834</v>
      </c>
      <c r="BX76" s="407">
        <f t="shared" si="188"/>
        <v>-29785</v>
      </c>
      <c r="BY76" s="407">
        <f t="shared" si="188"/>
        <v>21532</v>
      </c>
      <c r="BZ76" s="407">
        <f t="shared" si="188"/>
        <v>58669</v>
      </c>
      <c r="CA76" s="306"/>
      <c r="CB76" s="407"/>
      <c r="CC76" s="407"/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48">
        <v>12697847</v>
      </c>
      <c r="AL77" s="467">
        <v>15253393</v>
      </c>
      <c r="AM77" s="467">
        <v>12026479</v>
      </c>
      <c r="AN77" s="407">
        <v>12570957</v>
      </c>
      <c r="AO77" s="407">
        <v>8556788</v>
      </c>
      <c r="AP77" s="407">
        <v>2623985</v>
      </c>
      <c r="AQ77" s="407">
        <v>2054164</v>
      </c>
      <c r="AR77" s="407">
        <v>1813052</v>
      </c>
      <c r="AS77" s="467"/>
      <c r="AT77" s="467"/>
      <c r="AU77" s="467"/>
      <c r="AV77" s="467"/>
      <c r="AW77" s="108">
        <f t="shared" si="186"/>
        <v>-3237485</v>
      </c>
      <c r="AX77" s="51">
        <f t="shared" si="186"/>
        <v>-956171</v>
      </c>
      <c r="AY77" s="51">
        <f t="shared" si="186"/>
        <v>-40339</v>
      </c>
      <c r="AZ77" s="51">
        <f t="shared" si="186"/>
        <v>-689120</v>
      </c>
      <c r="BA77" s="51">
        <f t="shared" si="186"/>
        <v>-302796</v>
      </c>
      <c r="BB77" s="51">
        <f t="shared" si="186"/>
        <v>-219423</v>
      </c>
      <c r="BC77" s="51">
        <f t="shared" si="186"/>
        <v>-274422</v>
      </c>
      <c r="BD77" s="51">
        <f t="shared" si="186"/>
        <v>-274973</v>
      </c>
      <c r="BE77" s="51">
        <f t="shared" si="186"/>
        <v>-476483</v>
      </c>
      <c r="BF77" s="87">
        <f t="shared" si="186"/>
        <v>-2201342</v>
      </c>
      <c r="BG77" s="51">
        <f t="shared" si="187"/>
        <v>502590</v>
      </c>
      <c r="BH77" s="51">
        <f t="shared" si="187"/>
        <v>473991</v>
      </c>
      <c r="BI77" s="51">
        <f t="shared" si="187"/>
        <v>2379983</v>
      </c>
      <c r="BJ77" s="51">
        <f t="shared" si="187"/>
        <v>555298</v>
      </c>
      <c r="BK77" s="51">
        <f t="shared" si="187"/>
        <v>-565254</v>
      </c>
      <c r="BL77" s="51">
        <f t="shared" si="187"/>
        <v>274120</v>
      </c>
      <c r="BM77" s="51">
        <f t="shared" si="187"/>
        <v>303535</v>
      </c>
      <c r="BN77" s="407">
        <f t="shared" si="187"/>
        <v>154538</v>
      </c>
      <c r="BO77" s="306">
        <f t="shared" si="187"/>
        <v>71537</v>
      </c>
      <c r="BP77" s="407">
        <f t="shared" si="187"/>
        <v>-225956</v>
      </c>
      <c r="BQ77" s="407">
        <f t="shared" si="188"/>
        <v>-348519</v>
      </c>
      <c r="BR77" s="407">
        <f t="shared" si="188"/>
        <v>747000</v>
      </c>
      <c r="BS77" s="487">
        <f t="shared" si="188"/>
        <v>-869516</v>
      </c>
      <c r="BT77" s="407">
        <f t="shared" si="188"/>
        <v>1586550</v>
      </c>
      <c r="BU77" s="407">
        <f t="shared" si="188"/>
        <v>-563702</v>
      </c>
      <c r="BV77" s="407">
        <f t="shared" si="188"/>
        <v>4504462</v>
      </c>
      <c r="BW77" s="407">
        <f t="shared" si="188"/>
        <v>3700736</v>
      </c>
      <c r="BX77" s="407">
        <f t="shared" si="188"/>
        <v>-31217</v>
      </c>
      <c r="BY77" s="407">
        <f t="shared" si="188"/>
        <v>-56524</v>
      </c>
      <c r="BZ77" s="407">
        <f t="shared" si="188"/>
        <v>-99830</v>
      </c>
      <c r="CA77" s="306"/>
      <c r="CB77" s="407"/>
      <c r="CC77" s="407"/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49">
        <v>19284867</v>
      </c>
      <c r="AL78" s="468">
        <v>20115815.600000001</v>
      </c>
      <c r="AM78" s="468">
        <v>19625768.100000001</v>
      </c>
      <c r="AN78" s="408">
        <v>9225516</v>
      </c>
      <c r="AO78" s="408">
        <v>7283749</v>
      </c>
      <c r="AP78" s="408">
        <v>9685270</v>
      </c>
      <c r="AQ78" s="408">
        <v>7017763</v>
      </c>
      <c r="AR78" s="408">
        <v>6547342</v>
      </c>
      <c r="AS78" s="468"/>
      <c r="AT78" s="468"/>
      <c r="AU78" s="468"/>
      <c r="AV78" s="468"/>
      <c r="AW78" s="109">
        <f t="shared" si="186"/>
        <v>-2890399</v>
      </c>
      <c r="AX78" s="55">
        <f t="shared" si="186"/>
        <v>-1655044</v>
      </c>
      <c r="AY78" s="55">
        <f t="shared" si="186"/>
        <v>-1722788</v>
      </c>
      <c r="AZ78" s="55">
        <f t="shared" si="186"/>
        <v>-1159108.1999999993</v>
      </c>
      <c r="BA78" s="55">
        <f t="shared" si="186"/>
        <v>3565110</v>
      </c>
      <c r="BB78" s="55">
        <f t="shared" si="186"/>
        <v>-78189</v>
      </c>
      <c r="BC78" s="55">
        <f t="shared" si="186"/>
        <v>8370909</v>
      </c>
      <c r="BD78" s="55">
        <f t="shared" si="186"/>
        <v>2818404</v>
      </c>
      <c r="BE78" s="55">
        <f t="shared" si="186"/>
        <v>1832296</v>
      </c>
      <c r="BF78" s="88">
        <f t="shared" si="186"/>
        <v>-2532565</v>
      </c>
      <c r="BG78" s="55">
        <f t="shared" si="187"/>
        <v>-1674035</v>
      </c>
      <c r="BH78" s="55">
        <f t="shared" si="187"/>
        <v>-174293</v>
      </c>
      <c r="BI78" s="55">
        <f t="shared" si="187"/>
        <v>1270179</v>
      </c>
      <c r="BJ78" s="55">
        <f t="shared" si="187"/>
        <v>692605</v>
      </c>
      <c r="BK78" s="55">
        <f t="shared" si="187"/>
        <v>435220</v>
      </c>
      <c r="BL78" s="55">
        <f t="shared" si="187"/>
        <v>521690.19999999925</v>
      </c>
      <c r="BM78" s="55">
        <f t="shared" si="187"/>
        <v>1544650</v>
      </c>
      <c r="BN78" s="408">
        <f t="shared" si="187"/>
        <v>-8924120</v>
      </c>
      <c r="BO78" s="307">
        <f t="shared" si="187"/>
        <v>160314</v>
      </c>
      <c r="BP78" s="408">
        <f t="shared" si="187"/>
        <v>-1546039</v>
      </c>
      <c r="BQ78" s="408">
        <f t="shared" si="188"/>
        <v>-3435835</v>
      </c>
      <c r="BR78" s="408">
        <f t="shared" si="188"/>
        <v>-1317521</v>
      </c>
      <c r="BS78" s="488">
        <f t="shared" si="188"/>
        <v>-256341</v>
      </c>
      <c r="BT78" s="408">
        <f t="shared" si="188"/>
        <v>88373.60000000149</v>
      </c>
      <c r="BU78" s="408">
        <f t="shared" si="188"/>
        <v>1149165.1000000015</v>
      </c>
      <c r="BV78" s="408">
        <f t="shared" si="188"/>
        <v>-6977132</v>
      </c>
      <c r="BW78" s="408">
        <f t="shared" si="188"/>
        <v>-5437969</v>
      </c>
      <c r="BX78" s="408">
        <f t="shared" si="188"/>
        <v>491112</v>
      </c>
      <c r="BY78" s="408">
        <f t="shared" si="188"/>
        <v>-6653193</v>
      </c>
      <c r="BZ78" s="408">
        <f t="shared" si="188"/>
        <v>-3388562</v>
      </c>
      <c r="CA78" s="307"/>
      <c r="CB78" s="408"/>
      <c r="CC78" s="408"/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89">SUM(E74:E78)</f>
        <v>38202243</v>
      </c>
      <c r="F79" s="39">
        <f t="shared" si="189"/>
        <v>22148400</v>
      </c>
      <c r="G79" s="39">
        <f t="shared" si="189"/>
        <v>16527181</v>
      </c>
      <c r="H79" s="39">
        <f t="shared" si="189"/>
        <v>26025791</v>
      </c>
      <c r="I79" s="39">
        <f t="shared" si="189"/>
        <v>16268031</v>
      </c>
      <c r="J79" s="39">
        <f t="shared" si="189"/>
        <v>20897103</v>
      </c>
      <c r="K79" s="39">
        <f t="shared" si="189"/>
        <v>44402489</v>
      </c>
      <c r="L79" s="312">
        <f t="shared" si="189"/>
        <v>74802349</v>
      </c>
      <c r="M79" s="111">
        <f t="shared" si="189"/>
        <v>82893100</v>
      </c>
      <c r="N79" s="312">
        <f t="shared" si="189"/>
        <v>82772557</v>
      </c>
      <c r="O79" s="207">
        <f t="shared" si="189"/>
        <v>64839389</v>
      </c>
      <c r="P79" s="207">
        <f t="shared" si="189"/>
        <v>53561949</v>
      </c>
      <c r="Q79" s="207">
        <f t="shared" si="189"/>
        <v>40411149</v>
      </c>
      <c r="R79" s="207">
        <f t="shared" si="189"/>
        <v>20134238.800000001</v>
      </c>
      <c r="S79" s="207">
        <f t="shared" si="189"/>
        <v>20015421</v>
      </c>
      <c r="T79" s="207">
        <f t="shared" si="189"/>
        <v>25778307</v>
      </c>
      <c r="U79" s="207">
        <f t="shared" si="189"/>
        <v>24497580</v>
      </c>
      <c r="V79" s="207">
        <f t="shared" si="189"/>
        <v>23383858</v>
      </c>
      <c r="W79" s="207">
        <f t="shared" si="189"/>
        <v>44019593</v>
      </c>
      <c r="X79" s="282">
        <f t="shared" ref="X79" si="190">SUM(X74:X78)</f>
        <v>60913829</v>
      </c>
      <c r="Y79" s="370">
        <f t="shared" ref="Y79:AE79" si="191">SUM(Y74:Y78)</f>
        <v>84922884</v>
      </c>
      <c r="Z79" s="246">
        <f t="shared" si="191"/>
        <v>85294290</v>
      </c>
      <c r="AA79" s="207">
        <f t="shared" si="191"/>
        <v>77442066</v>
      </c>
      <c r="AB79" s="207">
        <f t="shared" si="191"/>
        <v>53384568</v>
      </c>
      <c r="AC79" s="207">
        <f t="shared" si="191"/>
        <v>34021660</v>
      </c>
      <c r="AD79" s="207">
        <f t="shared" si="191"/>
        <v>20429222</v>
      </c>
      <c r="AE79" s="207">
        <f t="shared" si="191"/>
        <v>21815516</v>
      </c>
      <c r="AF79" s="207">
        <f t="shared" ref="AF79" si="192">SUM(AF74:AF78)</f>
        <v>17090702</v>
      </c>
      <c r="AG79" s="207">
        <v>24410158</v>
      </c>
      <c r="AH79" s="207">
        <f t="shared" ref="AH79" si="193">SUM(AH74:AH78)</f>
        <v>19683520</v>
      </c>
      <c r="AI79" s="207">
        <f>SUM(AI74:AI78)</f>
        <v>38941032</v>
      </c>
      <c r="AJ79" s="470">
        <v>64005237</v>
      </c>
      <c r="AK79" s="550">
        <f>SUM(AK74:AK78)</f>
        <v>81542505</v>
      </c>
      <c r="AL79" s="470">
        <f>SUM(AL74:AL78)</f>
        <v>92508075.599999994</v>
      </c>
      <c r="AM79" s="470">
        <f>SUM(AM74:AM78)</f>
        <v>76538460.099999994</v>
      </c>
      <c r="AN79" s="312">
        <f>SUM(AN74:AN78)</f>
        <v>49979067</v>
      </c>
      <c r="AO79" s="312">
        <v>34948059</v>
      </c>
      <c r="AP79" s="407">
        <v>19871627</v>
      </c>
      <c r="AQ79" s="407">
        <v>14689946</v>
      </c>
      <c r="AR79" s="407">
        <v>13407188</v>
      </c>
      <c r="AS79" s="467"/>
      <c r="AT79" s="467"/>
      <c r="AU79" s="467"/>
      <c r="AV79" s="467"/>
      <c r="AW79" s="108">
        <f t="shared" si="189"/>
        <v>-17550504</v>
      </c>
      <c r="AX79" s="51">
        <f t="shared" si="189"/>
        <v>-1764040</v>
      </c>
      <c r="AY79" s="51">
        <f t="shared" si="189"/>
        <v>2208906</v>
      </c>
      <c r="AZ79" s="51">
        <f t="shared" si="189"/>
        <v>-2014161.1999999993</v>
      </c>
      <c r="BA79" s="51">
        <f t="shared" si="189"/>
        <v>3488240</v>
      </c>
      <c r="BB79" s="51">
        <f t="shared" si="189"/>
        <v>-247484</v>
      </c>
      <c r="BC79" s="51">
        <f t="shared" si="189"/>
        <v>8229549</v>
      </c>
      <c r="BD79" s="51">
        <f t="shared" si="189"/>
        <v>2486755</v>
      </c>
      <c r="BE79" s="51">
        <f t="shared" si="189"/>
        <v>-382896</v>
      </c>
      <c r="BF79" s="87">
        <f t="shared" ref="BF79:BG79" si="194">SUM(BF74:BF78)</f>
        <v>-13888520</v>
      </c>
      <c r="BG79" s="51">
        <f t="shared" si="194"/>
        <v>2029784</v>
      </c>
      <c r="BH79" s="51">
        <f t="shared" ref="BH79:BI79" si="195">SUM(BH74:BH78)</f>
        <v>2521733</v>
      </c>
      <c r="BI79" s="51">
        <f t="shared" si="195"/>
        <v>12602677</v>
      </c>
      <c r="BJ79" s="51">
        <f t="shared" ref="BJ79:BK79" si="196">SUM(BJ74:BJ78)</f>
        <v>-177381</v>
      </c>
      <c r="BK79" s="51">
        <f t="shared" si="196"/>
        <v>-6389489</v>
      </c>
      <c r="BL79" s="51">
        <f t="shared" ref="BL79:BM79" si="197">SUM(BL74:BL78)</f>
        <v>294983.19999999925</v>
      </c>
      <c r="BM79" s="51">
        <f t="shared" si="197"/>
        <v>1800095</v>
      </c>
      <c r="BN79" s="407">
        <f t="shared" ref="BN79:BO79" si="198">SUM(BN74:BN78)</f>
        <v>-8687605</v>
      </c>
      <c r="BO79" s="306">
        <f t="shared" si="198"/>
        <v>-87422</v>
      </c>
      <c r="BP79" s="407">
        <f t="shared" ref="BP79:BQ79" si="199">SUM(BP74:BP78)</f>
        <v>-3700338</v>
      </c>
      <c r="BQ79" s="407">
        <f t="shared" si="199"/>
        <v>-5078561</v>
      </c>
      <c r="BR79" s="407">
        <f t="shared" ref="BR79:BS79" si="200">SUM(BR74:BR78)</f>
        <v>3091408</v>
      </c>
      <c r="BS79" s="487">
        <f t="shared" si="200"/>
        <v>-3380379</v>
      </c>
      <c r="BT79" s="407">
        <f t="shared" ref="BT79:BU79" si="201">SUM(BT74:BT78)</f>
        <v>7213785.6000000015</v>
      </c>
      <c r="BU79" s="407">
        <f t="shared" si="201"/>
        <v>-903605.89999999851</v>
      </c>
      <c r="BV79" s="407">
        <f t="shared" ref="BV79:BW79" si="202">SUM(BV74:BV78)</f>
        <v>-3405501</v>
      </c>
      <c r="BW79" s="407">
        <f t="shared" si="202"/>
        <v>926399</v>
      </c>
      <c r="BX79" s="407">
        <f t="shared" ref="BX79:BY79" si="203">SUM(BX74:BX78)</f>
        <v>-557595</v>
      </c>
      <c r="BY79" s="407">
        <f t="shared" si="203"/>
        <v>-7125570</v>
      </c>
      <c r="BZ79" s="407">
        <f t="shared" ref="BZ79" si="204">SUM(BZ74:BZ78)</f>
        <v>-3683514</v>
      </c>
      <c r="CA79" s="306"/>
      <c r="CB79" s="407"/>
      <c r="CC79" s="407"/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57"/>
      <c r="AL80" s="475"/>
      <c r="AM80" s="401"/>
      <c r="AN80" s="401"/>
      <c r="AO80" s="401"/>
      <c r="AP80" s="401"/>
      <c r="AQ80" s="401"/>
      <c r="AR80" s="401"/>
      <c r="AS80" s="475"/>
      <c r="AT80" s="475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412"/>
      <c r="BW80" s="412"/>
      <c r="BX80" s="412"/>
      <c r="BY80" s="412"/>
      <c r="BZ80" s="412"/>
      <c r="CA80" s="431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58">
        <v>64826800.859999999</v>
      </c>
      <c r="AL81" s="476">
        <v>72620526.790000007</v>
      </c>
      <c r="AM81" s="476">
        <v>62377467.100000001</v>
      </c>
      <c r="AN81" s="605">
        <v>42834338.149999999</v>
      </c>
      <c r="AO81" s="605">
        <v>27312441.310000006</v>
      </c>
      <c r="AP81" s="605">
        <v>13373604.570000002</v>
      </c>
      <c r="AQ81" s="605">
        <v>10656484.759999998</v>
      </c>
      <c r="AR81" s="605">
        <v>9803362.8300000001</v>
      </c>
      <c r="AS81" s="476"/>
      <c r="AT81" s="476"/>
      <c r="AU81" s="476"/>
      <c r="AV81" s="476"/>
      <c r="AW81" s="113">
        <f t="shared" ref="AW81:BF85" si="205">O81-C81</f>
        <v>-12361340.380000003</v>
      </c>
      <c r="AX81" s="58">
        <f t="shared" si="205"/>
        <v>513029.80000000075</v>
      </c>
      <c r="AY81" s="58">
        <f t="shared" si="205"/>
        <v>3536534.7399999984</v>
      </c>
      <c r="AZ81" s="58">
        <f t="shared" si="205"/>
        <v>-352318.68999999948</v>
      </c>
      <c r="BA81" s="58">
        <f t="shared" si="205"/>
        <v>-94147.529999999329</v>
      </c>
      <c r="BB81" s="58">
        <f t="shared" si="205"/>
        <v>-103692.77000000048</v>
      </c>
      <c r="BC81" s="58">
        <f t="shared" si="205"/>
        <v>-161075.0700000003</v>
      </c>
      <c r="BD81" s="58">
        <f t="shared" si="205"/>
        <v>-577107.81000000052</v>
      </c>
      <c r="BE81" s="58">
        <f t="shared" si="205"/>
        <v>-1626391.8300000019</v>
      </c>
      <c r="BF81" s="94">
        <f t="shared" si="205"/>
        <v>-6574378.6099999994</v>
      </c>
      <c r="BG81" s="58">
        <f t="shared" ref="BG81:BP85" si="206">Y81-M81</f>
        <v>7619574.299999997</v>
      </c>
      <c r="BH81" s="58">
        <f t="shared" si="206"/>
        <v>4167207.3599999994</v>
      </c>
      <c r="BI81" s="58">
        <f t="shared" si="206"/>
        <v>8872960.200000003</v>
      </c>
      <c r="BJ81" s="58">
        <f t="shared" si="206"/>
        <v>-1193477.2099999972</v>
      </c>
      <c r="BK81" s="58">
        <f t="shared" si="206"/>
        <v>-5383291.0299999975</v>
      </c>
      <c r="BL81" s="58">
        <f t="shared" si="206"/>
        <v>487423.11999999918</v>
      </c>
      <c r="BM81" s="58">
        <f t="shared" si="206"/>
        <v>568074.81000000052</v>
      </c>
      <c r="BN81" s="74">
        <f t="shared" si="206"/>
        <v>1087052.1899999995</v>
      </c>
      <c r="BO81" s="418">
        <f t="shared" si="206"/>
        <v>979381.46</v>
      </c>
      <c r="BP81" s="74">
        <f t="shared" si="206"/>
        <v>835040.56000000052</v>
      </c>
      <c r="BQ81" s="74">
        <f t="shared" ref="BQ81:BZ85" si="207">AI81-W81</f>
        <v>4983155.8800000027</v>
      </c>
      <c r="BR81" s="74">
        <f t="shared" si="207"/>
        <v>14196226.130000003</v>
      </c>
      <c r="BS81" s="120">
        <f t="shared" si="207"/>
        <v>6955052.5</v>
      </c>
      <c r="BT81" s="74">
        <f t="shared" si="207"/>
        <v>17706465.31000001</v>
      </c>
      <c r="BU81" s="74">
        <f t="shared" si="207"/>
        <v>14345560.140000001</v>
      </c>
      <c r="BV81" s="74">
        <f t="shared" si="207"/>
        <v>10757007.979999997</v>
      </c>
      <c r="BW81" s="74">
        <f t="shared" si="207"/>
        <v>8044187.8000000045</v>
      </c>
      <c r="BX81" s="74">
        <f t="shared" si="207"/>
        <v>1787166.4600000028</v>
      </c>
      <c r="BY81" s="74">
        <f t="shared" si="207"/>
        <v>1749985.4399999976</v>
      </c>
      <c r="BZ81" s="74">
        <f t="shared" si="207"/>
        <v>1301147.7100000009</v>
      </c>
      <c r="CA81" s="418"/>
      <c r="CB81" s="74"/>
      <c r="CC81" s="74"/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58">
        <v>9248345.25</v>
      </c>
      <c r="AL82" s="476">
        <v>10727083.449999999</v>
      </c>
      <c r="AM82" s="476">
        <v>8897046.9700000007</v>
      </c>
      <c r="AN82" s="605">
        <v>6303809.9800000004</v>
      </c>
      <c r="AO82" s="605">
        <v>4343035.51</v>
      </c>
      <c r="AP82" s="605">
        <v>2091429.3</v>
      </c>
      <c r="AQ82" s="605">
        <v>1633037.1</v>
      </c>
      <c r="AR82" s="605">
        <v>1610034.29</v>
      </c>
      <c r="AS82" s="476"/>
      <c r="AT82" s="476"/>
      <c r="AU82" s="476"/>
      <c r="AV82" s="476"/>
      <c r="AW82" s="113">
        <f t="shared" si="205"/>
        <v>-1618921.79</v>
      </c>
      <c r="AX82" s="58">
        <f t="shared" si="205"/>
        <v>-287400.95000000019</v>
      </c>
      <c r="AY82" s="58">
        <f t="shared" si="205"/>
        <v>21596.839999999851</v>
      </c>
      <c r="AZ82" s="58">
        <f t="shared" si="205"/>
        <v>-335577.57000000007</v>
      </c>
      <c r="BA82" s="58">
        <f t="shared" si="205"/>
        <v>16111.110000000102</v>
      </c>
      <c r="BB82" s="58">
        <f t="shared" si="205"/>
        <v>-18682.900000000023</v>
      </c>
      <c r="BC82" s="58">
        <f t="shared" si="205"/>
        <v>41431.079999999958</v>
      </c>
      <c r="BD82" s="58">
        <f t="shared" si="205"/>
        <v>72706.139999999898</v>
      </c>
      <c r="BE82" s="58">
        <f t="shared" si="205"/>
        <v>12479.080000000075</v>
      </c>
      <c r="BF82" s="94">
        <f t="shared" si="205"/>
        <v>-116794.91999999993</v>
      </c>
      <c r="BG82" s="58">
        <f t="shared" si="206"/>
        <v>1547101.1799999997</v>
      </c>
      <c r="BH82" s="58">
        <f t="shared" si="206"/>
        <v>1107828.46</v>
      </c>
      <c r="BI82" s="58">
        <f t="shared" si="206"/>
        <v>1595467.2400000002</v>
      </c>
      <c r="BJ82" s="58">
        <f t="shared" si="206"/>
        <v>319831.81999999983</v>
      </c>
      <c r="BK82" s="58">
        <f t="shared" si="206"/>
        <v>-215433.31000000006</v>
      </c>
      <c r="BL82" s="58">
        <f t="shared" si="206"/>
        <v>319664.29000000004</v>
      </c>
      <c r="BM82" s="58">
        <f t="shared" si="206"/>
        <v>402698.27</v>
      </c>
      <c r="BN82" s="74">
        <f t="shared" si="206"/>
        <v>245033.90999999992</v>
      </c>
      <c r="BO82" s="418">
        <f t="shared" si="206"/>
        <v>246971.87000000011</v>
      </c>
      <c r="BP82" s="74">
        <f t="shared" si="206"/>
        <v>225088.78000000003</v>
      </c>
      <c r="BQ82" s="74">
        <f t="shared" si="207"/>
        <v>926988.52</v>
      </c>
      <c r="BR82" s="74">
        <f t="shared" si="207"/>
        <v>10510188.390000001</v>
      </c>
      <c r="BS82" s="120">
        <f t="shared" si="207"/>
        <v>1834056.6100000003</v>
      </c>
      <c r="BT82" s="74">
        <f t="shared" si="207"/>
        <v>3492607.6499999994</v>
      </c>
      <c r="BU82" s="74">
        <f t="shared" si="207"/>
        <v>2359806.1700000009</v>
      </c>
      <c r="BV82" s="74">
        <f t="shared" si="207"/>
        <v>2122590.7000000007</v>
      </c>
      <c r="BW82" s="74">
        <f t="shared" si="207"/>
        <v>1531499.7799999998</v>
      </c>
      <c r="BX82" s="74">
        <f t="shared" si="207"/>
        <v>342499.97</v>
      </c>
      <c r="BY82" s="74">
        <f t="shared" si="207"/>
        <v>132659.54000000004</v>
      </c>
      <c r="BZ82" s="74">
        <f t="shared" si="207"/>
        <v>414716.85000000009</v>
      </c>
      <c r="CA82" s="418"/>
      <c r="CB82" s="74"/>
      <c r="CC82" s="74"/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58">
        <v>9711741.9199999999</v>
      </c>
      <c r="AL83" s="476">
        <v>12361953.530000001</v>
      </c>
      <c r="AM83" s="476">
        <v>9524085.4499999993</v>
      </c>
      <c r="AN83" s="605">
        <v>5709237.96</v>
      </c>
      <c r="AO83" s="605">
        <v>4571369.0899999989</v>
      </c>
      <c r="AP83" s="605">
        <v>1735482.76</v>
      </c>
      <c r="AQ83" s="605">
        <v>1510245.8099999998</v>
      </c>
      <c r="AR83" s="605">
        <v>1470267.5999999999</v>
      </c>
      <c r="AS83" s="476"/>
      <c r="AT83" s="476"/>
      <c r="AU83" s="476"/>
      <c r="AV83" s="476"/>
      <c r="AW83" s="113">
        <f t="shared" si="205"/>
        <v>-2338352.4800000004</v>
      </c>
      <c r="AX83" s="58">
        <f t="shared" si="205"/>
        <v>-478125.25</v>
      </c>
      <c r="AY83" s="58">
        <f t="shared" si="205"/>
        <v>208430.70000000019</v>
      </c>
      <c r="AZ83" s="58">
        <f t="shared" si="205"/>
        <v>-162012.58999999985</v>
      </c>
      <c r="BA83" s="58">
        <f t="shared" si="205"/>
        <v>-93640.930000000051</v>
      </c>
      <c r="BB83" s="58">
        <f t="shared" si="205"/>
        <v>-73113.910000000033</v>
      </c>
      <c r="BC83" s="58">
        <f t="shared" si="205"/>
        <v>-76622.85999999987</v>
      </c>
      <c r="BD83" s="58">
        <f t="shared" si="205"/>
        <v>-146914.5299999998</v>
      </c>
      <c r="BE83" s="58">
        <f t="shared" si="205"/>
        <v>-168038.33000000007</v>
      </c>
      <c r="BF83" s="94">
        <f t="shared" si="205"/>
        <v>-663049.64999999944</v>
      </c>
      <c r="BG83" s="58">
        <f t="shared" si="206"/>
        <v>812544.40000000037</v>
      </c>
      <c r="BH83" s="58">
        <f t="shared" si="206"/>
        <v>1451857.959999999</v>
      </c>
      <c r="BI83" s="58">
        <f t="shared" si="206"/>
        <v>1988500.2400000002</v>
      </c>
      <c r="BJ83" s="58">
        <f t="shared" si="206"/>
        <v>40383.680000000168</v>
      </c>
      <c r="BK83" s="58">
        <f t="shared" si="206"/>
        <v>-332314.4700000002</v>
      </c>
      <c r="BL83" s="58">
        <f t="shared" si="206"/>
        <v>203428.45999999973</v>
      </c>
      <c r="BM83" s="58">
        <f t="shared" si="206"/>
        <v>174575.38000000012</v>
      </c>
      <c r="BN83" s="74">
        <f t="shared" si="206"/>
        <v>183700.63</v>
      </c>
      <c r="BO83" s="418">
        <f t="shared" si="206"/>
        <v>178890.34999999986</v>
      </c>
      <c r="BP83" s="74">
        <f t="shared" si="206"/>
        <v>229727.79000000004</v>
      </c>
      <c r="BQ83" s="74">
        <f t="shared" si="207"/>
        <v>617979.89000000013</v>
      </c>
      <c r="BR83" s="74">
        <f t="shared" si="207"/>
        <v>-190370.78000000026</v>
      </c>
      <c r="BS83" s="120">
        <f t="shared" si="207"/>
        <v>1743586.3999999994</v>
      </c>
      <c r="BT83" s="74">
        <f t="shared" si="207"/>
        <v>3658373.9000000022</v>
      </c>
      <c r="BU83" s="74">
        <f t="shared" si="207"/>
        <v>2158290.1999999993</v>
      </c>
      <c r="BV83" s="74">
        <f t="shared" si="207"/>
        <v>1549673.2799999998</v>
      </c>
      <c r="BW83" s="74">
        <f t="shared" si="207"/>
        <v>2172002.8399999989</v>
      </c>
      <c r="BX83" s="74">
        <f t="shared" si="207"/>
        <v>393548.41000000015</v>
      </c>
      <c r="BY83" s="74">
        <f t="shared" si="207"/>
        <v>449463.70999999973</v>
      </c>
      <c r="BZ83" s="74">
        <f t="shared" si="207"/>
        <v>445971.79999999981</v>
      </c>
      <c r="CA83" s="418"/>
      <c r="CB83" s="74"/>
      <c r="CC83" s="74"/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58">
        <v>12568181.51</v>
      </c>
      <c r="AL84" s="476">
        <v>15064120.699999999</v>
      </c>
      <c r="AM84" s="476">
        <v>12658425.18</v>
      </c>
      <c r="AN84" s="605">
        <v>10708050.650000002</v>
      </c>
      <c r="AO84" s="605">
        <v>6948369.1999999993</v>
      </c>
      <c r="AP84" s="605">
        <v>2860089.39</v>
      </c>
      <c r="AQ84" s="605">
        <v>2290988.67</v>
      </c>
      <c r="AR84" s="605">
        <v>2094179</v>
      </c>
      <c r="AS84" s="476"/>
      <c r="AT84" s="476"/>
      <c r="AU84" s="476"/>
      <c r="AV84" s="476"/>
      <c r="AW84" s="113">
        <f t="shared" si="205"/>
        <v>-2771957.6400000006</v>
      </c>
      <c r="AX84" s="58">
        <f t="shared" si="205"/>
        <v>-888994</v>
      </c>
      <c r="AY84" s="58">
        <f t="shared" si="205"/>
        <v>-94694.5</v>
      </c>
      <c r="AZ84" s="58">
        <f t="shared" si="205"/>
        <v>-496569.29999999981</v>
      </c>
      <c r="BA84" s="58">
        <f t="shared" si="205"/>
        <v>-252446.87000000011</v>
      </c>
      <c r="BB84" s="58">
        <f t="shared" si="205"/>
        <v>-181108.16999999993</v>
      </c>
      <c r="BC84" s="58">
        <f t="shared" si="205"/>
        <v>-221395.61999999988</v>
      </c>
      <c r="BD84" s="58">
        <f t="shared" si="205"/>
        <v>-258161.12000000034</v>
      </c>
      <c r="BE84" s="58">
        <f t="shared" si="205"/>
        <v>-423395.20999999903</v>
      </c>
      <c r="BF84" s="94">
        <f t="shared" si="205"/>
        <v>-1327999.3900000006</v>
      </c>
      <c r="BG84" s="58">
        <f t="shared" si="206"/>
        <v>937586.44000000134</v>
      </c>
      <c r="BH84" s="58">
        <f t="shared" si="206"/>
        <v>509754.82000000216</v>
      </c>
      <c r="BI84" s="58">
        <f t="shared" si="206"/>
        <v>1672617.0999999996</v>
      </c>
      <c r="BJ84" s="58">
        <f t="shared" si="206"/>
        <v>227085.8200000003</v>
      </c>
      <c r="BK84" s="58">
        <f t="shared" si="206"/>
        <v>-355374.35000000009</v>
      </c>
      <c r="BL84" s="58">
        <f t="shared" si="206"/>
        <v>361976.89000000013</v>
      </c>
      <c r="BM84" s="58">
        <f t="shared" si="206"/>
        <v>367794.99</v>
      </c>
      <c r="BN84" s="74">
        <f t="shared" si="206"/>
        <v>367452.33000000007</v>
      </c>
      <c r="BO84" s="418">
        <f t="shared" si="206"/>
        <v>385685.64999999991</v>
      </c>
      <c r="BP84" s="74">
        <f t="shared" si="206"/>
        <v>509977.64000000036</v>
      </c>
      <c r="BQ84" s="74">
        <f t="shared" si="207"/>
        <v>1151170.7999999998</v>
      </c>
      <c r="BR84" s="74">
        <f t="shared" si="207"/>
        <v>3270776.4600000009</v>
      </c>
      <c r="BS84" s="120">
        <f t="shared" si="207"/>
        <v>1432479.1099999994</v>
      </c>
      <c r="BT84" s="74">
        <f t="shared" si="207"/>
        <v>4265616.4999999981</v>
      </c>
      <c r="BU84" s="74">
        <f t="shared" si="207"/>
        <v>2954438.5700000003</v>
      </c>
      <c r="BV84" s="74">
        <f t="shared" si="207"/>
        <v>4446841.7100000018</v>
      </c>
      <c r="BW84" s="74">
        <f t="shared" si="207"/>
        <v>3087498.3899999992</v>
      </c>
      <c r="BX84" s="74">
        <f t="shared" si="207"/>
        <v>607682.04</v>
      </c>
      <c r="BY84" s="74">
        <f t="shared" si="207"/>
        <v>438503.65999999992</v>
      </c>
      <c r="BZ84" s="74">
        <f t="shared" si="207"/>
        <v>310843.12999999989</v>
      </c>
      <c r="CA84" s="418"/>
      <c r="CB84" s="74"/>
      <c r="CC84" s="74"/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59">
        <v>10384976.75</v>
      </c>
      <c r="AL85" s="477">
        <v>9917093.0500000007</v>
      </c>
      <c r="AM85" s="477">
        <v>11562520.029999999</v>
      </c>
      <c r="AN85" s="606">
        <v>6106803.79</v>
      </c>
      <c r="AO85" s="606">
        <v>5138935.08</v>
      </c>
      <c r="AP85" s="606">
        <v>4275734.49</v>
      </c>
      <c r="AQ85" s="606">
        <v>3314998.42</v>
      </c>
      <c r="AR85" s="606">
        <v>2697128.87</v>
      </c>
      <c r="AS85" s="477"/>
      <c r="AT85" s="477"/>
      <c r="AU85" s="477"/>
      <c r="AV85" s="477"/>
      <c r="AW85" s="114">
        <f t="shared" si="205"/>
        <v>-1255420.9000000004</v>
      </c>
      <c r="AX85" s="59">
        <f t="shared" si="205"/>
        <v>236637.16999999993</v>
      </c>
      <c r="AY85" s="59">
        <f t="shared" si="205"/>
        <v>-432634.34999999963</v>
      </c>
      <c r="AZ85" s="59">
        <f t="shared" si="205"/>
        <v>-316336.0700000003</v>
      </c>
      <c r="BA85" s="59">
        <f t="shared" si="205"/>
        <v>-117229.35000000009</v>
      </c>
      <c r="BB85" s="59">
        <f t="shared" si="205"/>
        <v>-264987.5299999998</v>
      </c>
      <c r="BC85" s="59">
        <f t="shared" si="205"/>
        <v>-114341.97999999952</v>
      </c>
      <c r="BD85" s="59">
        <f t="shared" si="205"/>
        <v>204076.40999999922</v>
      </c>
      <c r="BE85" s="59">
        <f t="shared" si="205"/>
        <v>-566161.04</v>
      </c>
      <c r="BF85" s="95">
        <f t="shared" si="205"/>
        <v>-466069.36000000034</v>
      </c>
      <c r="BG85" s="59">
        <f t="shared" si="206"/>
        <v>346632.45999999903</v>
      </c>
      <c r="BH85" s="59">
        <f t="shared" si="206"/>
        <v>357094.48000000045</v>
      </c>
      <c r="BI85" s="59">
        <f t="shared" si="206"/>
        <v>936293.76000000071</v>
      </c>
      <c r="BJ85" s="59">
        <f t="shared" si="206"/>
        <v>220399.00999999978</v>
      </c>
      <c r="BK85" s="59">
        <f t="shared" si="206"/>
        <v>109817.95999999903</v>
      </c>
      <c r="BL85" s="59">
        <f t="shared" si="206"/>
        <v>390061.81000000052</v>
      </c>
      <c r="BM85" s="59">
        <f t="shared" si="206"/>
        <v>430281.75000000047</v>
      </c>
      <c r="BN85" s="316">
        <f t="shared" si="206"/>
        <v>550282.71</v>
      </c>
      <c r="BO85" s="430">
        <f t="shared" si="206"/>
        <v>1207370.7999999998</v>
      </c>
      <c r="BP85" s="316">
        <f t="shared" si="206"/>
        <v>372021</v>
      </c>
      <c r="BQ85" s="316">
        <f t="shared" si="207"/>
        <v>172595.15000000037</v>
      </c>
      <c r="BR85" s="316">
        <f t="shared" si="207"/>
        <v>9641971.7800000012</v>
      </c>
      <c r="BS85" s="493">
        <f t="shared" si="207"/>
        <v>1523369.290000001</v>
      </c>
      <c r="BT85" s="316">
        <f t="shared" si="207"/>
        <v>929892.08000000007</v>
      </c>
      <c r="BU85" s="316">
        <f t="shared" si="207"/>
        <v>3372881.4899999993</v>
      </c>
      <c r="BV85" s="316">
        <f t="shared" si="207"/>
        <v>-932349.96999999974</v>
      </c>
      <c r="BW85" s="316">
        <f t="shared" si="207"/>
        <v>46092.88000000082</v>
      </c>
      <c r="BX85" s="316">
        <f t="shared" si="207"/>
        <v>1194847.19</v>
      </c>
      <c r="BY85" s="316">
        <f t="shared" si="207"/>
        <v>627972.57999999961</v>
      </c>
      <c r="BZ85" s="316">
        <f t="shared" si="207"/>
        <v>-57723.169999999925</v>
      </c>
      <c r="CA85" s="430"/>
      <c r="CB85" s="316"/>
      <c r="CC85" s="316"/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208">SUM(E81:E85)</f>
        <v>36370230.269999996</v>
      </c>
      <c r="F86" s="238">
        <f t="shared" si="208"/>
        <v>19910856.09</v>
      </c>
      <c r="G86" s="238">
        <f t="shared" si="208"/>
        <v>14605098.199999999</v>
      </c>
      <c r="H86" s="238">
        <f t="shared" si="208"/>
        <v>13468079.780000001</v>
      </c>
      <c r="I86" s="238">
        <f t="shared" si="208"/>
        <v>14241938.1</v>
      </c>
      <c r="J86" s="238">
        <f t="shared" si="208"/>
        <v>18653783.289999999</v>
      </c>
      <c r="K86" s="238">
        <f t="shared" si="208"/>
        <v>39396589.810000002</v>
      </c>
      <c r="L86" s="238">
        <f t="shared" si="208"/>
        <v>73275216.75999999</v>
      </c>
      <c r="M86" s="238">
        <f t="shared" si="208"/>
        <v>81988063.599999994</v>
      </c>
      <c r="N86" s="238">
        <f t="shared" si="208"/>
        <v>83044078.999999985</v>
      </c>
      <c r="O86" s="238">
        <f t="shared" si="208"/>
        <v>64762729.619999997</v>
      </c>
      <c r="P86" s="238">
        <f t="shared" si="208"/>
        <v>54104253.709999993</v>
      </c>
      <c r="Q86" s="238">
        <f t="shared" si="208"/>
        <v>39609463.699999996</v>
      </c>
      <c r="R86" s="238">
        <f t="shared" si="208"/>
        <v>18248041.870000001</v>
      </c>
      <c r="S86" s="238">
        <f t="shared" si="208"/>
        <v>14063744.630000001</v>
      </c>
      <c r="T86" s="238">
        <f t="shared" si="208"/>
        <v>12826494.500000002</v>
      </c>
      <c r="U86" s="238">
        <f t="shared" si="208"/>
        <v>13709933.65</v>
      </c>
      <c r="V86" s="238">
        <f t="shared" si="208"/>
        <v>17948382.379999999</v>
      </c>
      <c r="W86" s="238">
        <f t="shared" si="208"/>
        <v>36625082.479999997</v>
      </c>
      <c r="X86" s="238">
        <f t="shared" ref="X86" si="209">SUM(X81:X85)</f>
        <v>64126924.829999998</v>
      </c>
      <c r="Y86" s="238">
        <f t="shared" ref="Y86:AE86" si="210">SUM(Y81:Y85)</f>
        <v>93251502.379999995</v>
      </c>
      <c r="Z86" s="238">
        <f t="shared" si="210"/>
        <v>90637822.079999998</v>
      </c>
      <c r="AA86" s="238">
        <f t="shared" si="210"/>
        <v>79828568.160000011</v>
      </c>
      <c r="AB86" s="238">
        <f t="shared" si="210"/>
        <v>53718476.829999998</v>
      </c>
      <c r="AC86" s="238">
        <f t="shared" si="210"/>
        <v>33432868.5</v>
      </c>
      <c r="AD86" s="238">
        <f t="shared" si="210"/>
        <v>20010596.440000001</v>
      </c>
      <c r="AE86" s="238">
        <f t="shared" si="210"/>
        <v>16007169.83</v>
      </c>
      <c r="AF86" s="238">
        <f t="shared" ref="AF86" si="211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58">
        <v>106740046.29000001</v>
      </c>
      <c r="AL86" s="476">
        <v>120690777.52000001</v>
      </c>
      <c r="AM86" s="476">
        <v>105019544.73000002</v>
      </c>
      <c r="AN86" s="605">
        <f>SUM(AN81:AN85)</f>
        <v>71662240.530000001</v>
      </c>
      <c r="AO86" s="605">
        <v>48314150.189999998</v>
      </c>
      <c r="AP86" s="605">
        <v>24336340.510000005</v>
      </c>
      <c r="AQ86" s="605">
        <v>19405754.759999998</v>
      </c>
      <c r="AR86" s="605">
        <v>17674972.59</v>
      </c>
      <c r="AS86" s="476"/>
      <c r="AT86" s="476"/>
      <c r="AU86" s="476"/>
      <c r="AV86" s="476"/>
      <c r="AW86" s="118">
        <f t="shared" si="208"/>
        <v>-20345993.190000005</v>
      </c>
      <c r="AX86" s="69">
        <f t="shared" si="208"/>
        <v>-904853.22999999952</v>
      </c>
      <c r="AY86" s="69">
        <f t="shared" si="208"/>
        <v>3239233.4299999988</v>
      </c>
      <c r="AZ86" s="69">
        <f t="shared" si="208"/>
        <v>-1662814.2199999995</v>
      </c>
      <c r="BA86" s="69">
        <f t="shared" si="208"/>
        <v>-541353.56999999948</v>
      </c>
      <c r="BB86" s="69">
        <f t="shared" si="208"/>
        <v>-641585.28000000026</v>
      </c>
      <c r="BC86" s="69">
        <f t="shared" si="208"/>
        <v>-532004.4499999996</v>
      </c>
      <c r="BD86" s="69">
        <f t="shared" si="208"/>
        <v>-705400.91000000155</v>
      </c>
      <c r="BE86" s="69">
        <f t="shared" si="208"/>
        <v>-2771507.330000001</v>
      </c>
      <c r="BF86" s="255">
        <f t="shared" ref="BF86:BG86" si="212">SUM(BF81:BF85)</f>
        <v>-9148291.9299999997</v>
      </c>
      <c r="BG86" s="69">
        <f t="shared" si="212"/>
        <v>11263438.779999997</v>
      </c>
      <c r="BH86" s="69">
        <f t="shared" ref="BH86:BI86" si="213">SUM(BH81:BH85)</f>
        <v>7593743.080000001</v>
      </c>
      <c r="BI86" s="69">
        <f t="shared" si="213"/>
        <v>15065838.540000003</v>
      </c>
      <c r="BJ86" s="69">
        <f t="shared" ref="BJ86:BK86" si="214">SUM(BJ81:BJ85)</f>
        <v>-385776.87999999709</v>
      </c>
      <c r="BK86" s="69">
        <f t="shared" si="214"/>
        <v>-6176595.1999999993</v>
      </c>
      <c r="BL86" s="69">
        <f t="shared" ref="BL86:BM86" si="215">SUM(BL81:BL85)</f>
        <v>1762554.5699999996</v>
      </c>
      <c r="BM86" s="69">
        <f t="shared" si="215"/>
        <v>1943425.2000000011</v>
      </c>
      <c r="BN86" s="413">
        <f t="shared" ref="BN86:BO86" si="216">SUM(BN81:BN85)</f>
        <v>2433521.7699999996</v>
      </c>
      <c r="BO86" s="432">
        <f t="shared" si="216"/>
        <v>2998300.13</v>
      </c>
      <c r="BP86" s="413">
        <f t="shared" ref="BP86:BQ86" si="217">SUM(BP81:BP85)</f>
        <v>2171855.7700000009</v>
      </c>
      <c r="BQ86" s="413">
        <f t="shared" si="217"/>
        <v>7851890.240000003</v>
      </c>
      <c r="BR86" s="413">
        <f t="shared" ref="BR86:BS86" si="218">SUM(BR81:BR85)</f>
        <v>37428791.980000004</v>
      </c>
      <c r="BS86" s="497">
        <f t="shared" si="218"/>
        <v>13488543.909999998</v>
      </c>
      <c r="BT86" s="413">
        <f t="shared" ref="BT86:BU86" si="219">SUM(BT81:BT85)</f>
        <v>30052955.440000005</v>
      </c>
      <c r="BU86" s="413">
        <f t="shared" si="219"/>
        <v>25190976.57</v>
      </c>
      <c r="BV86" s="413">
        <f t="shared" ref="BV86:BW86" si="220">SUM(BV81:BV85)</f>
        <v>17943763.699999999</v>
      </c>
      <c r="BW86" s="413">
        <f t="shared" si="220"/>
        <v>14881281.690000001</v>
      </c>
      <c r="BX86" s="413">
        <f t="shared" ref="BX86:BY86" si="221">SUM(BX81:BX85)</f>
        <v>4325744.0700000022</v>
      </c>
      <c r="BY86" s="413">
        <f t="shared" si="221"/>
        <v>3398584.9299999974</v>
      </c>
      <c r="BZ86" s="413">
        <f t="shared" ref="BZ86" si="222">SUM(BZ81:BZ85)</f>
        <v>2414956.3200000008</v>
      </c>
      <c r="CA86" s="432"/>
      <c r="CB86" s="413"/>
      <c r="CC86" s="413"/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324"/>
      <c r="AP87" s="324"/>
      <c r="AQ87" s="324"/>
      <c r="AR87" s="324"/>
      <c r="AS87" s="275"/>
      <c r="AT87" s="275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134"/>
      <c r="BW87" s="134"/>
      <c r="BX87" s="134"/>
      <c r="BY87" s="134"/>
      <c r="BZ87" s="414"/>
      <c r="CA87" s="403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324" t="s">
        <v>30</v>
      </c>
      <c r="AP88" s="324" t="s">
        <v>30</v>
      </c>
      <c r="AQ88" s="324" t="s">
        <v>30</v>
      </c>
      <c r="AR88" s="324" t="s">
        <v>30</v>
      </c>
      <c r="AS88" s="275"/>
      <c r="AT88" s="275"/>
      <c r="AU88" s="275"/>
      <c r="AV88" s="275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415" t="s">
        <v>30</v>
      </c>
      <c r="BW88" s="415" t="s">
        <v>30</v>
      </c>
      <c r="BX88" s="415" t="s">
        <v>30</v>
      </c>
      <c r="BY88" s="415" t="s">
        <v>30</v>
      </c>
      <c r="BZ88" s="415" t="s">
        <v>30</v>
      </c>
      <c r="CA88" s="433"/>
      <c r="CB88" s="415"/>
      <c r="CC88" s="415"/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324" t="s">
        <v>30</v>
      </c>
      <c r="AP89" s="324" t="s">
        <v>30</v>
      </c>
      <c r="AQ89" s="324" t="s">
        <v>30</v>
      </c>
      <c r="AR89" s="324" t="s">
        <v>30</v>
      </c>
      <c r="AS89" s="275"/>
      <c r="AT89" s="275"/>
      <c r="AU89" s="275"/>
      <c r="AV89" s="275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415" t="s">
        <v>30</v>
      </c>
      <c r="BW89" s="415" t="s">
        <v>30</v>
      </c>
      <c r="BX89" s="415" t="s">
        <v>30</v>
      </c>
      <c r="BY89" s="415" t="s">
        <v>30</v>
      </c>
      <c r="BZ89" s="415" t="s">
        <v>30</v>
      </c>
      <c r="CA89" s="433"/>
      <c r="CB89" s="415"/>
      <c r="CC89" s="415"/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324" t="s">
        <v>30</v>
      </c>
      <c r="AP90" s="324" t="s">
        <v>30</v>
      </c>
      <c r="AQ90" s="324" t="s">
        <v>30</v>
      </c>
      <c r="AR90" s="324" t="s">
        <v>30</v>
      </c>
      <c r="AS90" s="275"/>
      <c r="AT90" s="275"/>
      <c r="AU90" s="275"/>
      <c r="AV90" s="275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415" t="s">
        <v>30</v>
      </c>
      <c r="BW90" s="415" t="s">
        <v>30</v>
      </c>
      <c r="BX90" s="415" t="s">
        <v>30</v>
      </c>
      <c r="BY90" s="415" t="s">
        <v>30</v>
      </c>
      <c r="BZ90" s="415" t="s">
        <v>30</v>
      </c>
      <c r="CA90" s="433"/>
      <c r="CB90" s="415"/>
      <c r="CC90" s="415"/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324" t="s">
        <v>30</v>
      </c>
      <c r="AP91" s="324" t="s">
        <v>30</v>
      </c>
      <c r="AQ91" s="324" t="s">
        <v>30</v>
      </c>
      <c r="AR91" s="324" t="s">
        <v>30</v>
      </c>
      <c r="AS91" s="275"/>
      <c r="AT91" s="275"/>
      <c r="AU91" s="275"/>
      <c r="AV91" s="275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415" t="s">
        <v>30</v>
      </c>
      <c r="BW91" s="415" t="s">
        <v>30</v>
      </c>
      <c r="BX91" s="415" t="s">
        <v>30</v>
      </c>
      <c r="BY91" s="415" t="s">
        <v>30</v>
      </c>
      <c r="BZ91" s="415" t="s">
        <v>30</v>
      </c>
      <c r="CA91" s="433"/>
      <c r="CB91" s="415"/>
      <c r="CC91" s="415"/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324" t="s">
        <v>30</v>
      </c>
      <c r="AP92" s="324" t="s">
        <v>30</v>
      </c>
      <c r="AQ92" s="324" t="s">
        <v>30</v>
      </c>
      <c r="AR92" s="324" t="s">
        <v>30</v>
      </c>
      <c r="AS92" s="275"/>
      <c r="AT92" s="275"/>
      <c r="AU92" s="275"/>
      <c r="AV92" s="275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415" t="s">
        <v>30</v>
      </c>
      <c r="BW92" s="415" t="s">
        <v>30</v>
      </c>
      <c r="BX92" s="415" t="s">
        <v>30</v>
      </c>
      <c r="BY92" s="415" t="s">
        <v>30</v>
      </c>
      <c r="BZ92" s="415" t="s">
        <v>30</v>
      </c>
      <c r="CA92" s="433"/>
      <c r="CB92" s="415"/>
      <c r="CC92" s="415"/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324" t="s">
        <v>30</v>
      </c>
      <c r="AP93" s="324" t="s">
        <v>30</v>
      </c>
      <c r="AQ93" s="324" t="s">
        <v>30</v>
      </c>
      <c r="AR93" s="324" t="s">
        <v>30</v>
      </c>
      <c r="AS93" s="275"/>
      <c r="AT93" s="275"/>
      <c r="AU93" s="275"/>
      <c r="AV93" s="275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415" t="s">
        <v>30</v>
      </c>
      <c r="BW93" s="415" t="s">
        <v>30</v>
      </c>
      <c r="BX93" s="415" t="s">
        <v>30</v>
      </c>
      <c r="BY93" s="415" t="s">
        <v>30</v>
      </c>
      <c r="BZ93" s="415" t="s">
        <v>30</v>
      </c>
      <c r="CA93" s="433"/>
      <c r="CB93" s="415"/>
      <c r="CC93" s="415"/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324"/>
      <c r="AP94" s="324"/>
      <c r="AQ94" s="324"/>
      <c r="AR94" s="324"/>
      <c r="AS94" s="275"/>
      <c r="AT94" s="275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514"/>
      <c r="BW94" s="514"/>
      <c r="BX94" s="514"/>
      <c r="BY94" s="514"/>
      <c r="BZ94" s="416"/>
      <c r="CA94" s="416"/>
      <c r="CB94" s="441"/>
      <c r="CC94" s="441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223">IF(D88="n/a", D81,D81+D88)</f>
        <v>32757777.579999998</v>
      </c>
      <c r="E95" s="66">
        <f t="shared" si="223"/>
        <v>21115009.800000001</v>
      </c>
      <c r="F95" s="66">
        <f t="shared" si="223"/>
        <v>11451333.68</v>
      </c>
      <c r="G95" s="66">
        <f t="shared" si="223"/>
        <v>8432572.0399999991</v>
      </c>
      <c r="H95" s="66">
        <f t="shared" si="223"/>
        <v>7518855.7000000002</v>
      </c>
      <c r="I95" s="66">
        <f t="shared" si="223"/>
        <v>8154353.6100000003</v>
      </c>
      <c r="J95" s="66">
        <f t="shared" si="223"/>
        <v>11226977.550000001</v>
      </c>
      <c r="K95" s="66">
        <f t="shared" si="223"/>
        <v>24325777.57</v>
      </c>
      <c r="L95" s="332">
        <f t="shared" si="223"/>
        <v>45040653.689999998</v>
      </c>
      <c r="M95" s="357">
        <f t="shared" si="223"/>
        <v>50252174.060000002</v>
      </c>
      <c r="N95" s="326">
        <f t="shared" si="223"/>
        <v>50746854.119999997</v>
      </c>
      <c r="O95" s="191">
        <f>IF(O88="n/a", O81,O81+O88)</f>
        <v>39158946.759999998</v>
      </c>
      <c r="P95" s="191">
        <f t="shared" ref="P95:W100" si="224">IF(P88="n/a", P81,P81+P88)</f>
        <v>33270807.379999999</v>
      </c>
      <c r="Q95" s="191">
        <f t="shared" si="224"/>
        <v>24651544.539999999</v>
      </c>
      <c r="R95" s="191">
        <f t="shared" si="224"/>
        <v>11099014.99</v>
      </c>
      <c r="S95" s="191">
        <f t="shared" si="224"/>
        <v>8338424.5099999998</v>
      </c>
      <c r="T95" s="191">
        <f t="shared" si="224"/>
        <v>7415162.9299999997</v>
      </c>
      <c r="U95" s="191">
        <f t="shared" si="224"/>
        <v>7993278.54</v>
      </c>
      <c r="V95" s="191">
        <f t="shared" si="224"/>
        <v>10649869.74</v>
      </c>
      <c r="W95" s="191">
        <f t="shared" si="224"/>
        <v>22699385.739999998</v>
      </c>
      <c r="X95" s="293">
        <f t="shared" ref="X95:AA100" si="225">IF(X88="n/a", X81,X81+X88)</f>
        <v>38466275.079999998</v>
      </c>
      <c r="Y95" s="223">
        <f t="shared" si="225"/>
        <v>57871748.359999999</v>
      </c>
      <c r="Z95" s="58">
        <f t="shared" si="225"/>
        <v>54914061.479999997</v>
      </c>
      <c r="AA95" s="191">
        <f t="shared" si="225"/>
        <v>48031906.960000001</v>
      </c>
      <c r="AB95" s="191">
        <f t="shared" ref="AB95:AC95" si="226">IF(AB88="n/a", AB81,AB81+AB88)</f>
        <v>32077330.170000002</v>
      </c>
      <c r="AC95" s="191">
        <f t="shared" si="226"/>
        <v>19268253.510000002</v>
      </c>
      <c r="AD95" s="191">
        <f t="shared" ref="AD95:AE95" si="227">IF(AD88="n/a", AD81,AD81+AD88)</f>
        <v>11586438.109999999</v>
      </c>
      <c r="AE95" s="191">
        <f t="shared" si="227"/>
        <v>8906499.3200000003</v>
      </c>
      <c r="AF95" s="191">
        <f t="shared" ref="AF95" si="228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60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>
        <v>27312441.310000006</v>
      </c>
      <c r="AP95" s="223">
        <v>13373604.570000002</v>
      </c>
      <c r="AQ95" s="223">
        <v>10656484.759999998</v>
      </c>
      <c r="AR95" s="223">
        <v>9803362.8300000001</v>
      </c>
      <c r="AS95" s="223"/>
      <c r="AT95" s="223"/>
      <c r="AU95" s="223"/>
      <c r="AV95" s="223"/>
      <c r="AW95" s="113">
        <f t="shared" ref="AW95:BF99" si="229">O95-C95</f>
        <v>-12361340.380000003</v>
      </c>
      <c r="AX95" s="58">
        <f t="shared" si="229"/>
        <v>513029.80000000075</v>
      </c>
      <c r="AY95" s="58">
        <f t="shared" si="229"/>
        <v>3536534.7399999984</v>
      </c>
      <c r="AZ95" s="58">
        <f t="shared" si="229"/>
        <v>-352318.68999999948</v>
      </c>
      <c r="BA95" s="58">
        <f t="shared" si="229"/>
        <v>-94147.529999999329</v>
      </c>
      <c r="BB95" s="58">
        <f t="shared" si="229"/>
        <v>-103692.77000000048</v>
      </c>
      <c r="BC95" s="58">
        <f t="shared" si="229"/>
        <v>-161075.0700000003</v>
      </c>
      <c r="BD95" s="58">
        <f t="shared" si="229"/>
        <v>-577107.81000000052</v>
      </c>
      <c r="BE95" s="58">
        <f t="shared" si="229"/>
        <v>-1626391.8300000019</v>
      </c>
      <c r="BF95" s="94">
        <f t="shared" si="229"/>
        <v>-6574378.6099999994</v>
      </c>
      <c r="BG95" s="58">
        <f t="shared" ref="BG95:BP99" si="230">Y95-M95</f>
        <v>7619574.299999997</v>
      </c>
      <c r="BH95" s="58">
        <f t="shared" si="230"/>
        <v>4167207.3599999994</v>
      </c>
      <c r="BI95" s="58">
        <f t="shared" si="230"/>
        <v>8872960.200000003</v>
      </c>
      <c r="BJ95" s="58">
        <f t="shared" si="230"/>
        <v>-1193477.2099999972</v>
      </c>
      <c r="BK95" s="58">
        <f t="shared" si="230"/>
        <v>-5383291.0299999975</v>
      </c>
      <c r="BL95" s="58">
        <f t="shared" si="230"/>
        <v>487423.11999999918</v>
      </c>
      <c r="BM95" s="58">
        <f t="shared" si="230"/>
        <v>568074.81000000052</v>
      </c>
      <c r="BN95" s="74">
        <f t="shared" si="230"/>
        <v>1087052.1899999995</v>
      </c>
      <c r="BO95" s="418">
        <f t="shared" si="230"/>
        <v>979381.46</v>
      </c>
      <c r="BP95" s="74">
        <f t="shared" si="230"/>
        <v>835040.56000000052</v>
      </c>
      <c r="BQ95" s="74">
        <f t="shared" ref="BQ95:BZ99" si="231">AI95-W95</f>
        <v>4983155.8800000027</v>
      </c>
      <c r="BR95" s="74">
        <f t="shared" si="231"/>
        <v>14196226.130000003</v>
      </c>
      <c r="BS95" s="120">
        <f t="shared" si="231"/>
        <v>6955052.5</v>
      </c>
      <c r="BT95" s="74">
        <f t="shared" si="231"/>
        <v>17706465.31000001</v>
      </c>
      <c r="BU95" s="74">
        <f t="shared" si="231"/>
        <v>14345560.140000001</v>
      </c>
      <c r="BV95" s="74">
        <f t="shared" si="231"/>
        <v>10757007.979999997</v>
      </c>
      <c r="BW95" s="74">
        <f t="shared" si="231"/>
        <v>8044187.8000000045</v>
      </c>
      <c r="BX95" s="74">
        <f t="shared" si="231"/>
        <v>1787166.4600000028</v>
      </c>
      <c r="BY95" s="74">
        <f t="shared" si="231"/>
        <v>1749985.4399999976</v>
      </c>
      <c r="BZ95" s="74">
        <f t="shared" si="231"/>
        <v>1301147.7100000009</v>
      </c>
      <c r="CA95" s="418"/>
      <c r="CB95" s="74"/>
      <c r="CC95" s="74"/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232">IF(C89="n/a", C82,C82+C89)</f>
        <v>6560695.3499999996</v>
      </c>
      <c r="D96" s="66">
        <f t="shared" si="232"/>
        <v>4148788.41</v>
      </c>
      <c r="E96" s="66">
        <f t="shared" si="232"/>
        <v>3005372.2</v>
      </c>
      <c r="F96" s="66">
        <f t="shared" si="232"/>
        <v>1764842.61</v>
      </c>
      <c r="G96" s="66">
        <f t="shared" si="232"/>
        <v>1081568.18</v>
      </c>
      <c r="H96" s="66">
        <f t="shared" si="232"/>
        <v>968966.43</v>
      </c>
      <c r="I96" s="66">
        <f t="shared" si="232"/>
        <v>954941.41</v>
      </c>
      <c r="J96" s="66">
        <f t="shared" si="232"/>
        <v>1285463.08</v>
      </c>
      <c r="K96" s="66">
        <f t="shared" si="232"/>
        <v>2841274.85</v>
      </c>
      <c r="L96" s="332">
        <f t="shared" si="232"/>
        <v>5064209.62</v>
      </c>
      <c r="M96" s="357">
        <f t="shared" si="232"/>
        <v>5867187.46</v>
      </c>
      <c r="N96" s="326">
        <f t="shared" si="232"/>
        <v>6126647.3399999999</v>
      </c>
      <c r="O96" s="191">
        <f t="shared" si="232"/>
        <v>4941773.5599999996</v>
      </c>
      <c r="P96" s="191">
        <f t="shared" si="224"/>
        <v>3861387.46</v>
      </c>
      <c r="Q96" s="191">
        <f t="shared" si="224"/>
        <v>3026969.04</v>
      </c>
      <c r="R96" s="191">
        <f t="shared" si="224"/>
        <v>1429265.04</v>
      </c>
      <c r="S96" s="191">
        <f t="shared" si="224"/>
        <v>1097679.29</v>
      </c>
      <c r="T96" s="191">
        <f t="shared" si="224"/>
        <v>950283.53</v>
      </c>
      <c r="U96" s="191">
        <f t="shared" si="224"/>
        <v>996372.49</v>
      </c>
      <c r="V96" s="191">
        <f t="shared" si="224"/>
        <v>1358169.22</v>
      </c>
      <c r="W96" s="191">
        <f t="shared" si="224"/>
        <v>2853753.93</v>
      </c>
      <c r="X96" s="293">
        <f t="shared" ref="X96" si="233">IF(X89="n/a", X82,X82+X89)</f>
        <v>4947414.7</v>
      </c>
      <c r="Y96" s="223">
        <f t="shared" si="225"/>
        <v>7414288.6399999997</v>
      </c>
      <c r="Z96" s="58">
        <f t="shared" si="225"/>
        <v>7234475.7999999998</v>
      </c>
      <c r="AA96" s="191">
        <f t="shared" si="225"/>
        <v>6537240.7999999998</v>
      </c>
      <c r="AB96" s="191">
        <f t="shared" ref="AB96:AC96" si="234">IF(AB89="n/a", AB82,AB82+AB89)</f>
        <v>4181219.28</v>
      </c>
      <c r="AC96" s="191">
        <f t="shared" si="234"/>
        <v>2811535.73</v>
      </c>
      <c r="AD96" s="191">
        <f t="shared" ref="AD96:AE96" si="235">IF(AD89="n/a", AD82,AD82+AD89)</f>
        <v>1748929.33</v>
      </c>
      <c r="AE96" s="191">
        <f t="shared" si="235"/>
        <v>1500377.56</v>
      </c>
      <c r="AF96" s="191">
        <f t="shared" ref="AF96" si="236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60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>
        <v>4343035.51</v>
      </c>
      <c r="AP96" s="223">
        <v>2091429.3</v>
      </c>
      <c r="AQ96" s="223">
        <v>1633037.1</v>
      </c>
      <c r="AR96" s="223">
        <v>1610034.29</v>
      </c>
      <c r="AS96" s="223"/>
      <c r="AT96" s="223"/>
      <c r="AU96" s="223"/>
      <c r="AV96" s="223"/>
      <c r="AW96" s="113">
        <f t="shared" si="229"/>
        <v>-1618921.79</v>
      </c>
      <c r="AX96" s="58">
        <f t="shared" si="229"/>
        <v>-287400.95000000019</v>
      </c>
      <c r="AY96" s="58">
        <f t="shared" si="229"/>
        <v>21596.839999999851</v>
      </c>
      <c r="AZ96" s="58">
        <f t="shared" si="229"/>
        <v>-335577.57000000007</v>
      </c>
      <c r="BA96" s="58">
        <f t="shared" si="229"/>
        <v>16111.110000000102</v>
      </c>
      <c r="BB96" s="58">
        <f t="shared" si="229"/>
        <v>-18682.900000000023</v>
      </c>
      <c r="BC96" s="58">
        <f t="shared" si="229"/>
        <v>41431.079999999958</v>
      </c>
      <c r="BD96" s="58">
        <f t="shared" si="229"/>
        <v>72706.139999999898</v>
      </c>
      <c r="BE96" s="58">
        <f t="shared" si="229"/>
        <v>12479.080000000075</v>
      </c>
      <c r="BF96" s="94">
        <f t="shared" si="229"/>
        <v>-116794.91999999993</v>
      </c>
      <c r="BG96" s="58">
        <f t="shared" si="230"/>
        <v>1547101.1799999997</v>
      </c>
      <c r="BH96" s="58">
        <f t="shared" si="230"/>
        <v>1107828.46</v>
      </c>
      <c r="BI96" s="58">
        <f t="shared" si="230"/>
        <v>1595467.2400000002</v>
      </c>
      <c r="BJ96" s="58">
        <f t="shared" si="230"/>
        <v>319831.81999999983</v>
      </c>
      <c r="BK96" s="58">
        <f t="shared" si="230"/>
        <v>-215433.31000000006</v>
      </c>
      <c r="BL96" s="58">
        <f t="shared" si="230"/>
        <v>319664.29000000004</v>
      </c>
      <c r="BM96" s="58">
        <f t="shared" si="230"/>
        <v>402698.27</v>
      </c>
      <c r="BN96" s="74">
        <f t="shared" si="230"/>
        <v>245033.90999999992</v>
      </c>
      <c r="BO96" s="418">
        <f t="shared" si="230"/>
        <v>246971.87000000011</v>
      </c>
      <c r="BP96" s="74">
        <f t="shared" si="230"/>
        <v>225088.78000000003</v>
      </c>
      <c r="BQ96" s="74">
        <f t="shared" si="231"/>
        <v>926988.52</v>
      </c>
      <c r="BR96" s="74">
        <f t="shared" si="231"/>
        <v>10510188.390000001</v>
      </c>
      <c r="BS96" s="120">
        <f t="shared" si="231"/>
        <v>1834056.6100000003</v>
      </c>
      <c r="BT96" s="74">
        <f t="shared" si="231"/>
        <v>3492607.6499999994</v>
      </c>
      <c r="BU96" s="74">
        <f t="shared" si="231"/>
        <v>2359806.1700000009</v>
      </c>
      <c r="BV96" s="74">
        <f t="shared" si="231"/>
        <v>2122590.7000000007</v>
      </c>
      <c r="BW96" s="74">
        <f t="shared" si="231"/>
        <v>1531499.7799999998</v>
      </c>
      <c r="BX96" s="74">
        <f t="shared" si="231"/>
        <v>342499.97</v>
      </c>
      <c r="BY96" s="74">
        <f t="shared" si="231"/>
        <v>132659.54000000004</v>
      </c>
      <c r="BZ96" s="74">
        <f t="shared" si="231"/>
        <v>414716.85000000009</v>
      </c>
      <c r="CA96" s="418"/>
      <c r="CB96" s="74"/>
      <c r="CC96" s="74"/>
      <c r="CD96" s="94"/>
    </row>
    <row r="97" spans="1:82" x14ac:dyDescent="0.25">
      <c r="A97" s="273"/>
      <c r="B97" s="86" t="str">
        <f>$B$13</f>
        <v>Small C&amp;I [3]</v>
      </c>
      <c r="C97" s="65">
        <f t="shared" si="232"/>
        <v>7715647.4900000002</v>
      </c>
      <c r="D97" s="66">
        <f t="shared" si="232"/>
        <v>4597306.25</v>
      </c>
      <c r="E97" s="66">
        <f t="shared" si="232"/>
        <v>2523250.02</v>
      </c>
      <c r="F97" s="66">
        <f t="shared" si="232"/>
        <v>1300518.48</v>
      </c>
      <c r="G97" s="66">
        <f t="shared" si="232"/>
        <v>979847.65</v>
      </c>
      <c r="H97" s="66">
        <f t="shared" si="232"/>
        <v>913709.08000000007</v>
      </c>
      <c r="I97" s="66">
        <f t="shared" si="232"/>
        <v>961868.64999999991</v>
      </c>
      <c r="J97" s="66">
        <f t="shared" si="232"/>
        <v>1271723.3599999999</v>
      </c>
      <c r="K97" s="66">
        <f t="shared" si="232"/>
        <v>2850415.4899999998</v>
      </c>
      <c r="L97" s="332">
        <f t="shared" si="232"/>
        <v>6144795.9399999995</v>
      </c>
      <c r="M97" s="357">
        <f t="shared" si="232"/>
        <v>7155611.1200000001</v>
      </c>
      <c r="N97" s="326">
        <f t="shared" si="232"/>
        <v>7251721.6699999999</v>
      </c>
      <c r="O97" s="191">
        <f t="shared" si="232"/>
        <v>5377295.0099999998</v>
      </c>
      <c r="P97" s="191">
        <f t="shared" si="224"/>
        <v>4119181</v>
      </c>
      <c r="Q97" s="191">
        <f t="shared" si="224"/>
        <v>2731680.72</v>
      </c>
      <c r="R97" s="191">
        <f t="shared" si="224"/>
        <v>1138505.8900000001</v>
      </c>
      <c r="S97" s="191">
        <f t="shared" si="224"/>
        <v>886206.72</v>
      </c>
      <c r="T97" s="191">
        <f t="shared" si="224"/>
        <v>840595.17</v>
      </c>
      <c r="U97" s="191">
        <f t="shared" si="224"/>
        <v>885245.79</v>
      </c>
      <c r="V97" s="191">
        <f t="shared" si="224"/>
        <v>1124808.83</v>
      </c>
      <c r="W97" s="191">
        <f t="shared" si="224"/>
        <v>2682377.1599999997</v>
      </c>
      <c r="X97" s="293">
        <f t="shared" ref="X97" si="237">IF(X90="n/a", X83,X83+X90)</f>
        <v>5481746.29</v>
      </c>
      <c r="Y97" s="223">
        <f t="shared" si="225"/>
        <v>7968155.5200000005</v>
      </c>
      <c r="Z97" s="58">
        <f t="shared" si="225"/>
        <v>8703579.629999999</v>
      </c>
      <c r="AA97" s="191">
        <f t="shared" si="225"/>
        <v>7365795.25</v>
      </c>
      <c r="AB97" s="191">
        <f t="shared" ref="AB97:AC97" si="238">IF(AB90="n/a", AB83,AB83+AB90)</f>
        <v>4159564.68</v>
      </c>
      <c r="AC97" s="191">
        <f t="shared" si="238"/>
        <v>2399366.25</v>
      </c>
      <c r="AD97" s="191">
        <f t="shared" ref="AD97:AE97" si="239">IF(AD90="n/a", AD83,AD83+AD90)</f>
        <v>1341934.3499999999</v>
      </c>
      <c r="AE97" s="191">
        <f t="shared" si="239"/>
        <v>1060782.1000000001</v>
      </c>
      <c r="AF97" s="191">
        <f t="shared" ref="AF97" si="240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60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>
        <v>4571369.0899999989</v>
      </c>
      <c r="AP97" s="223">
        <v>1735482.76</v>
      </c>
      <c r="AQ97" s="223">
        <v>1510245.8099999998</v>
      </c>
      <c r="AR97" s="223">
        <v>1470267.5999999999</v>
      </c>
      <c r="AS97" s="223"/>
      <c r="AT97" s="223"/>
      <c r="AU97" s="223"/>
      <c r="AV97" s="223"/>
      <c r="AW97" s="113">
        <f t="shared" si="229"/>
        <v>-2338352.4800000004</v>
      </c>
      <c r="AX97" s="58">
        <f t="shared" si="229"/>
        <v>-478125.25</v>
      </c>
      <c r="AY97" s="58">
        <f t="shared" si="229"/>
        <v>208430.70000000019</v>
      </c>
      <c r="AZ97" s="58">
        <f t="shared" si="229"/>
        <v>-162012.58999999985</v>
      </c>
      <c r="BA97" s="58">
        <f t="shared" si="229"/>
        <v>-93640.930000000051</v>
      </c>
      <c r="BB97" s="58">
        <f t="shared" si="229"/>
        <v>-73113.910000000033</v>
      </c>
      <c r="BC97" s="58">
        <f t="shared" si="229"/>
        <v>-76622.85999999987</v>
      </c>
      <c r="BD97" s="58">
        <f t="shared" si="229"/>
        <v>-146914.5299999998</v>
      </c>
      <c r="BE97" s="58">
        <f t="shared" si="229"/>
        <v>-168038.33000000007</v>
      </c>
      <c r="BF97" s="94">
        <f t="shared" si="229"/>
        <v>-663049.64999999944</v>
      </c>
      <c r="BG97" s="58">
        <f t="shared" si="230"/>
        <v>812544.40000000037</v>
      </c>
      <c r="BH97" s="58">
        <f t="shared" si="230"/>
        <v>1451857.959999999</v>
      </c>
      <c r="BI97" s="58">
        <f t="shared" si="230"/>
        <v>1988500.2400000002</v>
      </c>
      <c r="BJ97" s="58">
        <f t="shared" si="230"/>
        <v>40383.680000000168</v>
      </c>
      <c r="BK97" s="58">
        <f t="shared" si="230"/>
        <v>-332314.4700000002</v>
      </c>
      <c r="BL97" s="58">
        <f t="shared" si="230"/>
        <v>203428.45999999973</v>
      </c>
      <c r="BM97" s="58">
        <f t="shared" si="230"/>
        <v>174575.38000000012</v>
      </c>
      <c r="BN97" s="74">
        <f t="shared" si="230"/>
        <v>183700.63</v>
      </c>
      <c r="BO97" s="418">
        <f t="shared" si="230"/>
        <v>178890.34999999986</v>
      </c>
      <c r="BP97" s="74">
        <f t="shared" si="230"/>
        <v>229727.79000000004</v>
      </c>
      <c r="BQ97" s="74">
        <f t="shared" si="231"/>
        <v>617979.89000000013</v>
      </c>
      <c r="BR97" s="74">
        <f t="shared" si="231"/>
        <v>-190370.78000000026</v>
      </c>
      <c r="BS97" s="120">
        <f t="shared" si="231"/>
        <v>1743586.3999999994</v>
      </c>
      <c r="BT97" s="74">
        <f t="shared" si="231"/>
        <v>3658373.9000000022</v>
      </c>
      <c r="BU97" s="74">
        <f t="shared" si="231"/>
        <v>2158290.1999999993</v>
      </c>
      <c r="BV97" s="74">
        <f t="shared" si="231"/>
        <v>1549673.2799999998</v>
      </c>
      <c r="BW97" s="74">
        <f t="shared" si="231"/>
        <v>2172002.8399999989</v>
      </c>
      <c r="BX97" s="74">
        <f t="shared" si="231"/>
        <v>393548.41000000015</v>
      </c>
      <c r="BY97" s="74">
        <f t="shared" si="231"/>
        <v>449463.70999999973</v>
      </c>
      <c r="BZ97" s="74">
        <f t="shared" si="231"/>
        <v>445971.79999999981</v>
      </c>
      <c r="CA97" s="418"/>
      <c r="CB97" s="74"/>
      <c r="CC97" s="74"/>
      <c r="CD97" s="94"/>
    </row>
    <row r="98" spans="1:82" x14ac:dyDescent="0.25">
      <c r="A98" s="273"/>
      <c r="B98" s="86" t="str">
        <f>$B$14</f>
        <v>Medium C&amp;I [4]</v>
      </c>
      <c r="C98" s="65">
        <f t="shared" si="232"/>
        <v>10803327.15</v>
      </c>
      <c r="D98" s="66">
        <f t="shared" si="232"/>
        <v>6923117.1200000001</v>
      </c>
      <c r="E98" s="66">
        <f t="shared" si="232"/>
        <v>4310939.66</v>
      </c>
      <c r="F98" s="66">
        <f t="shared" si="232"/>
        <v>2386999.7599999998</v>
      </c>
      <c r="G98" s="66">
        <f t="shared" si="232"/>
        <v>1737136.8900000001</v>
      </c>
      <c r="H98" s="66">
        <f t="shared" si="232"/>
        <v>1596991.71</v>
      </c>
      <c r="I98" s="66">
        <f t="shared" si="232"/>
        <v>1708511.9</v>
      </c>
      <c r="J98" s="66">
        <f t="shared" si="232"/>
        <v>2231477.8200000003</v>
      </c>
      <c r="K98" s="66">
        <f t="shared" si="232"/>
        <v>4640643.4799999995</v>
      </c>
      <c r="L98" s="332">
        <f t="shared" si="232"/>
        <v>8869193.2200000007</v>
      </c>
      <c r="M98" s="357">
        <f t="shared" si="232"/>
        <v>10198115.959999999</v>
      </c>
      <c r="N98" s="326">
        <f t="shared" si="232"/>
        <v>10288749.379999999</v>
      </c>
      <c r="O98" s="191">
        <f t="shared" si="232"/>
        <v>8031369.5099999998</v>
      </c>
      <c r="P98" s="191">
        <f t="shared" si="224"/>
        <v>6034123.1200000001</v>
      </c>
      <c r="Q98" s="191">
        <f t="shared" si="224"/>
        <v>4216245.16</v>
      </c>
      <c r="R98" s="191">
        <f t="shared" si="224"/>
        <v>1890430.46</v>
      </c>
      <c r="S98" s="191">
        <f t="shared" si="224"/>
        <v>1484690.02</v>
      </c>
      <c r="T98" s="191">
        <f t="shared" si="224"/>
        <v>1415883.54</v>
      </c>
      <c r="U98" s="191">
        <f t="shared" si="224"/>
        <v>1487116.28</v>
      </c>
      <c r="V98" s="191">
        <f t="shared" si="224"/>
        <v>1973316.7</v>
      </c>
      <c r="W98" s="191">
        <f t="shared" si="224"/>
        <v>4217248.2700000005</v>
      </c>
      <c r="X98" s="293">
        <f t="shared" ref="X98" si="241">IF(X91="n/a", X84,X84+X91)</f>
        <v>7541193.8300000001</v>
      </c>
      <c r="Y98" s="223">
        <f t="shared" si="225"/>
        <v>11135702.4</v>
      </c>
      <c r="Z98" s="58">
        <f t="shared" si="225"/>
        <v>10798504.200000001</v>
      </c>
      <c r="AA98" s="191">
        <f t="shared" si="225"/>
        <v>9703986.6099999994</v>
      </c>
      <c r="AB98" s="191">
        <f t="shared" ref="AB98:AC98" si="242">IF(AB91="n/a", AB84,AB84+AB91)</f>
        <v>6261208.9400000004</v>
      </c>
      <c r="AC98" s="191">
        <f t="shared" si="242"/>
        <v>3860870.81</v>
      </c>
      <c r="AD98" s="191">
        <f t="shared" ref="AD98:AE98" si="243">IF(AD91="n/a", AD84,AD84+AD91)</f>
        <v>2252407.35</v>
      </c>
      <c r="AE98" s="191">
        <f t="shared" si="243"/>
        <v>1852485.01</v>
      </c>
      <c r="AF98" s="191">
        <f t="shared" ref="AF98" si="244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60">
        <v>12568181.51</v>
      </c>
      <c r="AL98" s="223">
        <v>15064120.699999999</v>
      </c>
      <c r="AM98" s="223">
        <v>12658425.18</v>
      </c>
      <c r="AN98" s="223">
        <v>10708050.650000002</v>
      </c>
      <c r="AO98" s="223">
        <v>6948369.1999999993</v>
      </c>
      <c r="AP98" s="223">
        <v>2860089.39</v>
      </c>
      <c r="AQ98" s="223">
        <v>2290988.67</v>
      </c>
      <c r="AR98" s="223">
        <v>2094179</v>
      </c>
      <c r="AS98" s="223"/>
      <c r="AT98" s="223"/>
      <c r="AU98" s="223"/>
      <c r="AV98" s="223"/>
      <c r="AW98" s="113">
        <f t="shared" si="229"/>
        <v>-2771957.6400000006</v>
      </c>
      <c r="AX98" s="58">
        <f t="shared" si="229"/>
        <v>-888994</v>
      </c>
      <c r="AY98" s="58">
        <f t="shared" si="229"/>
        <v>-94694.5</v>
      </c>
      <c r="AZ98" s="58">
        <f t="shared" si="229"/>
        <v>-496569.29999999981</v>
      </c>
      <c r="BA98" s="58">
        <f t="shared" si="229"/>
        <v>-252446.87000000011</v>
      </c>
      <c r="BB98" s="58">
        <f t="shared" si="229"/>
        <v>-181108.16999999993</v>
      </c>
      <c r="BC98" s="58">
        <f t="shared" si="229"/>
        <v>-221395.61999999988</v>
      </c>
      <c r="BD98" s="58">
        <f t="shared" si="229"/>
        <v>-258161.12000000034</v>
      </c>
      <c r="BE98" s="58">
        <f t="shared" si="229"/>
        <v>-423395.20999999903</v>
      </c>
      <c r="BF98" s="94">
        <f t="shared" si="229"/>
        <v>-1327999.3900000006</v>
      </c>
      <c r="BG98" s="58">
        <f t="shared" si="230"/>
        <v>937586.44000000134</v>
      </c>
      <c r="BH98" s="58">
        <f t="shared" si="230"/>
        <v>509754.82000000216</v>
      </c>
      <c r="BI98" s="58">
        <f t="shared" si="230"/>
        <v>1672617.0999999996</v>
      </c>
      <c r="BJ98" s="58">
        <f t="shared" si="230"/>
        <v>227085.8200000003</v>
      </c>
      <c r="BK98" s="58">
        <f t="shared" si="230"/>
        <v>-355374.35000000009</v>
      </c>
      <c r="BL98" s="58">
        <f t="shared" si="230"/>
        <v>361976.89000000013</v>
      </c>
      <c r="BM98" s="58">
        <f t="shared" si="230"/>
        <v>367794.99</v>
      </c>
      <c r="BN98" s="74">
        <f t="shared" si="230"/>
        <v>367452.33000000007</v>
      </c>
      <c r="BO98" s="418">
        <f t="shared" si="230"/>
        <v>385685.64999999991</v>
      </c>
      <c r="BP98" s="74">
        <f t="shared" si="230"/>
        <v>509977.64000000036</v>
      </c>
      <c r="BQ98" s="74">
        <f t="shared" si="231"/>
        <v>1151170.7999999998</v>
      </c>
      <c r="BR98" s="74">
        <f t="shared" si="231"/>
        <v>3270776.4600000009</v>
      </c>
      <c r="BS98" s="120">
        <f t="shared" si="231"/>
        <v>1432479.1099999994</v>
      </c>
      <c r="BT98" s="74">
        <f t="shared" si="231"/>
        <v>4265616.4999999981</v>
      </c>
      <c r="BU98" s="74">
        <f t="shared" si="231"/>
        <v>2954438.5700000003</v>
      </c>
      <c r="BV98" s="74">
        <f t="shared" si="231"/>
        <v>4446841.7100000018</v>
      </c>
      <c r="BW98" s="74">
        <f t="shared" si="231"/>
        <v>3087498.3899999992</v>
      </c>
      <c r="BX98" s="74">
        <f t="shared" si="231"/>
        <v>607682.04</v>
      </c>
      <c r="BY98" s="74">
        <f t="shared" si="231"/>
        <v>438503.65999999992</v>
      </c>
      <c r="BZ98" s="74">
        <f t="shared" si="231"/>
        <v>310843.12999999989</v>
      </c>
      <c r="CA98" s="418"/>
      <c r="CB98" s="74"/>
      <c r="CC98" s="74"/>
      <c r="CD98" s="94"/>
    </row>
    <row r="99" spans="1:82" ht="17.25" x14ac:dyDescent="0.4">
      <c r="A99" s="273"/>
      <c r="B99" s="86" t="str">
        <f>$B$15</f>
        <v>Large C&amp;I [5]</v>
      </c>
      <c r="C99" s="81">
        <f t="shared" si="232"/>
        <v>8508765.6799999997</v>
      </c>
      <c r="D99" s="68">
        <f t="shared" si="232"/>
        <v>6582117.5800000001</v>
      </c>
      <c r="E99" s="68">
        <f t="shared" si="232"/>
        <v>5415658.5899999999</v>
      </c>
      <c r="F99" s="68">
        <f t="shared" si="232"/>
        <v>3007161.56</v>
      </c>
      <c r="G99" s="68">
        <f t="shared" si="232"/>
        <v>2373973.44</v>
      </c>
      <c r="H99" s="68">
        <f t="shared" si="232"/>
        <v>2469556.86</v>
      </c>
      <c r="I99" s="68">
        <f t="shared" si="232"/>
        <v>2462262.5299999998</v>
      </c>
      <c r="J99" s="68">
        <f t="shared" si="232"/>
        <v>2638141.4800000004</v>
      </c>
      <c r="K99" s="68">
        <f t="shared" si="232"/>
        <v>4738478.42</v>
      </c>
      <c r="L99" s="346">
        <f t="shared" si="232"/>
        <v>8156364.29</v>
      </c>
      <c r="M99" s="358">
        <f t="shared" si="232"/>
        <v>8514975</v>
      </c>
      <c r="N99" s="327">
        <f t="shared" si="232"/>
        <v>8630106.4900000002</v>
      </c>
      <c r="O99" s="221">
        <f t="shared" si="232"/>
        <v>7253344.7799999993</v>
      </c>
      <c r="P99" s="221">
        <f t="shared" si="224"/>
        <v>6818754.75</v>
      </c>
      <c r="Q99" s="221">
        <f t="shared" si="224"/>
        <v>4983024.24</v>
      </c>
      <c r="R99" s="221">
        <f t="shared" si="224"/>
        <v>2690825.4899999998</v>
      </c>
      <c r="S99" s="221">
        <f t="shared" si="224"/>
        <v>2256744.09</v>
      </c>
      <c r="T99" s="221">
        <f t="shared" si="224"/>
        <v>2204569.33</v>
      </c>
      <c r="U99" s="221">
        <f t="shared" si="224"/>
        <v>2347920.5500000003</v>
      </c>
      <c r="V99" s="221">
        <f t="shared" si="224"/>
        <v>2842217.8899999997</v>
      </c>
      <c r="W99" s="221">
        <f t="shared" si="224"/>
        <v>4172317.38</v>
      </c>
      <c r="X99" s="294">
        <f t="shared" ref="X99" si="245">IF(X92="n/a", X85,X85+X92)</f>
        <v>7690294.9299999997</v>
      </c>
      <c r="Y99" s="396">
        <f t="shared" si="225"/>
        <v>8861607.459999999</v>
      </c>
      <c r="Z99" s="59">
        <f t="shared" si="225"/>
        <v>8987200.9700000007</v>
      </c>
      <c r="AA99" s="221">
        <f t="shared" si="225"/>
        <v>8189638.54</v>
      </c>
      <c r="AB99" s="221">
        <f t="shared" ref="AB99:AC99" si="246">IF(AB92="n/a", AB85,AB85+AB92)</f>
        <v>7039153.7599999998</v>
      </c>
      <c r="AC99" s="221">
        <f t="shared" si="246"/>
        <v>5092842.1999999993</v>
      </c>
      <c r="AD99" s="221">
        <f t="shared" ref="AD99:AE99" si="247">IF(AD92="n/a", AD85,AD85+AD92)</f>
        <v>3080887.3000000003</v>
      </c>
      <c r="AE99" s="221">
        <f t="shared" si="247"/>
        <v>2687025.8400000003</v>
      </c>
      <c r="AF99" s="221">
        <f t="shared" ref="AF99" si="248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61">
        <v>10384976.75</v>
      </c>
      <c r="AL99" s="396">
        <v>9917093.0500000007</v>
      </c>
      <c r="AM99" s="396">
        <v>11562520.029999999</v>
      </c>
      <c r="AN99" s="396">
        <v>6106803.79</v>
      </c>
      <c r="AO99" s="396">
        <v>5138935.08</v>
      </c>
      <c r="AP99" s="396">
        <v>4275734.49</v>
      </c>
      <c r="AQ99" s="396">
        <v>3314998.42</v>
      </c>
      <c r="AR99" s="396">
        <v>2697128.87</v>
      </c>
      <c r="AS99" s="396"/>
      <c r="AT99" s="396"/>
      <c r="AU99" s="396"/>
      <c r="AV99" s="396"/>
      <c r="AW99" s="114">
        <f t="shared" si="229"/>
        <v>-1255420.9000000004</v>
      </c>
      <c r="AX99" s="59">
        <f t="shared" si="229"/>
        <v>236637.16999999993</v>
      </c>
      <c r="AY99" s="59">
        <f t="shared" si="229"/>
        <v>-432634.34999999963</v>
      </c>
      <c r="AZ99" s="59">
        <f t="shared" si="229"/>
        <v>-316336.0700000003</v>
      </c>
      <c r="BA99" s="59">
        <f t="shared" si="229"/>
        <v>-117229.35000000009</v>
      </c>
      <c r="BB99" s="59">
        <f t="shared" si="229"/>
        <v>-264987.5299999998</v>
      </c>
      <c r="BC99" s="59">
        <f t="shared" si="229"/>
        <v>-114341.97999999952</v>
      </c>
      <c r="BD99" s="59">
        <f t="shared" si="229"/>
        <v>204076.40999999922</v>
      </c>
      <c r="BE99" s="59">
        <f t="shared" si="229"/>
        <v>-566161.04</v>
      </c>
      <c r="BF99" s="95">
        <f t="shared" si="229"/>
        <v>-466069.36000000034</v>
      </c>
      <c r="BG99" s="59">
        <f t="shared" si="230"/>
        <v>346632.45999999903</v>
      </c>
      <c r="BH99" s="59">
        <f t="shared" si="230"/>
        <v>357094.48000000045</v>
      </c>
      <c r="BI99" s="59">
        <f t="shared" si="230"/>
        <v>936293.76000000071</v>
      </c>
      <c r="BJ99" s="59">
        <f t="shared" si="230"/>
        <v>220399.00999999978</v>
      </c>
      <c r="BK99" s="59">
        <f t="shared" si="230"/>
        <v>109817.95999999903</v>
      </c>
      <c r="BL99" s="59">
        <f t="shared" si="230"/>
        <v>390061.81000000052</v>
      </c>
      <c r="BM99" s="59">
        <f t="shared" si="230"/>
        <v>430281.75000000047</v>
      </c>
      <c r="BN99" s="316">
        <f t="shared" si="230"/>
        <v>550282.71</v>
      </c>
      <c r="BO99" s="430">
        <f t="shared" si="230"/>
        <v>1207370.7999999998</v>
      </c>
      <c r="BP99" s="316">
        <f t="shared" si="230"/>
        <v>372021</v>
      </c>
      <c r="BQ99" s="316">
        <f t="shared" si="231"/>
        <v>172595.15000000037</v>
      </c>
      <c r="BR99" s="316">
        <f t="shared" si="231"/>
        <v>9641971.7800000012</v>
      </c>
      <c r="BS99" s="493">
        <f t="shared" si="231"/>
        <v>1523369.290000001</v>
      </c>
      <c r="BT99" s="316">
        <f t="shared" si="231"/>
        <v>929892.08000000007</v>
      </c>
      <c r="BU99" s="316">
        <f t="shared" si="231"/>
        <v>3372881.4899999993</v>
      </c>
      <c r="BV99" s="316">
        <f t="shared" si="231"/>
        <v>-932349.96999999974</v>
      </c>
      <c r="BW99" s="316">
        <f t="shared" si="231"/>
        <v>46092.88000000082</v>
      </c>
      <c r="BX99" s="316">
        <f t="shared" si="231"/>
        <v>1194847.19</v>
      </c>
      <c r="BY99" s="316">
        <f t="shared" si="231"/>
        <v>627972.57999999961</v>
      </c>
      <c r="BZ99" s="316">
        <f t="shared" si="231"/>
        <v>-57723.169999999925</v>
      </c>
      <c r="CA99" s="430"/>
      <c r="CB99" s="316"/>
      <c r="CC99" s="316"/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232"/>
        <v>85108722.810000002</v>
      </c>
      <c r="D100" s="60">
        <f t="shared" si="232"/>
        <v>55009106.93999999</v>
      </c>
      <c r="E100" s="60">
        <f t="shared" si="232"/>
        <v>36370230.269999996</v>
      </c>
      <c r="F100" s="60">
        <f t="shared" si="232"/>
        <v>19910856.09</v>
      </c>
      <c r="G100" s="60">
        <f t="shared" si="232"/>
        <v>14605098.199999999</v>
      </c>
      <c r="H100" s="60">
        <f t="shared" si="232"/>
        <v>13468079.780000001</v>
      </c>
      <c r="I100" s="60">
        <f t="shared" si="232"/>
        <v>14241938.1</v>
      </c>
      <c r="J100" s="60">
        <f t="shared" si="232"/>
        <v>18653783.289999999</v>
      </c>
      <c r="K100" s="60">
        <f t="shared" si="232"/>
        <v>39396589.810000002</v>
      </c>
      <c r="L100" s="317">
        <f t="shared" si="232"/>
        <v>73275216.75999999</v>
      </c>
      <c r="M100" s="115">
        <f t="shared" si="232"/>
        <v>81988063.599999994</v>
      </c>
      <c r="N100" s="328">
        <f t="shared" si="232"/>
        <v>83044078.999999985</v>
      </c>
      <c r="O100" s="212">
        <f t="shared" si="232"/>
        <v>64762729.619999997</v>
      </c>
      <c r="P100" s="212">
        <f t="shared" si="224"/>
        <v>54104253.709999993</v>
      </c>
      <c r="Q100" s="212">
        <f t="shared" si="224"/>
        <v>39609463.699999996</v>
      </c>
      <c r="R100" s="212">
        <f t="shared" si="224"/>
        <v>18248041.870000001</v>
      </c>
      <c r="S100" s="212">
        <f t="shared" si="224"/>
        <v>14063744.630000001</v>
      </c>
      <c r="T100" s="212">
        <f t="shared" si="224"/>
        <v>12826494.500000002</v>
      </c>
      <c r="U100" s="212">
        <f t="shared" si="224"/>
        <v>13709933.65</v>
      </c>
      <c r="V100" s="212">
        <f t="shared" si="224"/>
        <v>17948382.379999999</v>
      </c>
      <c r="W100" s="212">
        <f t="shared" si="224"/>
        <v>36625082.479999997</v>
      </c>
      <c r="X100" s="295">
        <f t="shared" ref="X100" si="249">IF(X93="n/a", X86,X86+X93)</f>
        <v>64126924.829999998</v>
      </c>
      <c r="Y100" s="384">
        <f>SUM(Y95:Y99)</f>
        <v>93251502.379999995</v>
      </c>
      <c r="Z100" s="60">
        <f t="shared" si="225"/>
        <v>90637822.079999998</v>
      </c>
      <c r="AA100" s="212">
        <f t="shared" si="225"/>
        <v>79828568.160000011</v>
      </c>
      <c r="AB100" s="212">
        <f t="shared" ref="AB100:AC100" si="250">IF(AB93="n/a", AB86,AB86+AB93)</f>
        <v>53718476.829999998</v>
      </c>
      <c r="AC100" s="212">
        <f t="shared" si="250"/>
        <v>33432868.5</v>
      </c>
      <c r="AD100" s="212">
        <f t="shared" ref="AD100:AE100" si="251">IF(AD93="n/a", AD86,AD86+AD93)</f>
        <v>20010596.440000001</v>
      </c>
      <c r="AE100" s="212">
        <f t="shared" si="251"/>
        <v>16007169.83</v>
      </c>
      <c r="AF100" s="212">
        <f t="shared" ref="AF100" si="252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62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>
        <v>48314150.189999998</v>
      </c>
      <c r="AP100" s="478">
        <v>24336340.510000005</v>
      </c>
      <c r="AQ100" s="478">
        <v>19405754.759999998</v>
      </c>
      <c r="AR100" s="478">
        <v>17674972.59</v>
      </c>
      <c r="AS100" s="478"/>
      <c r="AT100" s="478"/>
      <c r="AU100" s="478"/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253">SUM(AY95:AY99)</f>
        <v>3239233.4299999988</v>
      </c>
      <c r="AZ100" s="60">
        <f t="shared" si="253"/>
        <v>-1662814.2199999995</v>
      </c>
      <c r="BA100" s="60">
        <f t="shared" si="253"/>
        <v>-541353.56999999948</v>
      </c>
      <c r="BB100" s="60">
        <f t="shared" si="253"/>
        <v>-641585.28000000026</v>
      </c>
      <c r="BC100" s="60">
        <f t="shared" si="253"/>
        <v>-532004.4499999996</v>
      </c>
      <c r="BD100" s="60">
        <f t="shared" si="253"/>
        <v>-705400.91000000155</v>
      </c>
      <c r="BE100" s="60">
        <f t="shared" si="253"/>
        <v>-2771507.330000001</v>
      </c>
      <c r="BF100" s="252">
        <f t="shared" ref="BF100:BG100" si="254">SUM(BF95:BF99)</f>
        <v>-9148291.9299999997</v>
      </c>
      <c r="BG100" s="60">
        <f t="shared" si="254"/>
        <v>11263438.779999997</v>
      </c>
      <c r="BH100" s="60">
        <f t="shared" ref="BH100:BI100" si="255">SUM(BH95:BH99)</f>
        <v>7593743.080000001</v>
      </c>
      <c r="BI100" s="60">
        <f t="shared" si="255"/>
        <v>15065838.540000003</v>
      </c>
      <c r="BJ100" s="60">
        <f t="shared" ref="BJ100:BK100" si="256">SUM(BJ95:BJ99)</f>
        <v>-385776.87999999709</v>
      </c>
      <c r="BK100" s="60">
        <f t="shared" si="256"/>
        <v>-6176595.1999999993</v>
      </c>
      <c r="BL100" s="60">
        <f t="shared" ref="BL100:BM100" si="257">SUM(BL95:BL99)</f>
        <v>1762554.5699999996</v>
      </c>
      <c r="BM100" s="60">
        <f t="shared" si="257"/>
        <v>1943425.2000000011</v>
      </c>
      <c r="BN100" s="317">
        <f t="shared" ref="BN100" si="258">SUM(BN95:BN99)</f>
        <v>2433521.7699999996</v>
      </c>
      <c r="BO100" s="328">
        <f t="shared" ref="BO100:BP100" si="259">SUM(BO95:BO99)</f>
        <v>2998300.13</v>
      </c>
      <c r="BP100" s="317">
        <f t="shared" si="259"/>
        <v>2171855.7700000009</v>
      </c>
      <c r="BQ100" s="317">
        <f t="shared" ref="BQ100" si="260">SUM(BQ95:BQ99)</f>
        <v>7851890.240000003</v>
      </c>
      <c r="BR100" s="317">
        <f t="shared" ref="BR100:BS100" si="261">SUM(BR95:BR99)</f>
        <v>37428791.980000004</v>
      </c>
      <c r="BS100" s="494">
        <f t="shared" si="261"/>
        <v>13488543.909999998</v>
      </c>
      <c r="BT100" s="317">
        <f t="shared" ref="BT100:BU100" si="262">SUM(BT95:BT99)</f>
        <v>30052955.440000005</v>
      </c>
      <c r="BU100" s="317">
        <f t="shared" si="262"/>
        <v>25190976.57</v>
      </c>
      <c r="BV100" s="317">
        <f t="shared" ref="BV100:BW100" si="263">SUM(BV95:BV99)</f>
        <v>17943763.699999999</v>
      </c>
      <c r="BW100" s="317">
        <f t="shared" si="263"/>
        <v>14881281.690000001</v>
      </c>
      <c r="BX100" s="317">
        <f t="shared" ref="BX100:BY100" si="264">SUM(BX95:BX99)</f>
        <v>4325744.0700000022</v>
      </c>
      <c r="BY100" s="317">
        <f t="shared" si="264"/>
        <v>3398584.9299999974</v>
      </c>
      <c r="BZ100" s="317">
        <f t="shared" ref="BZ100" si="265">SUM(BZ95:BZ99)</f>
        <v>2414956.3200000008</v>
      </c>
      <c r="CA100" s="328"/>
      <c r="CB100" s="317"/>
      <c r="CC100" s="317"/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63"/>
      <c r="AL101" s="479"/>
      <c r="AM101" s="479"/>
      <c r="AN101" s="607"/>
      <c r="AO101" s="607"/>
      <c r="AP101" s="607"/>
      <c r="AQ101" s="607"/>
      <c r="AR101" s="607"/>
      <c r="AS101" s="479"/>
      <c r="AT101" s="479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442"/>
      <c r="BW101" s="442"/>
      <c r="BX101" s="442"/>
      <c r="BY101" s="442"/>
      <c r="BZ101" s="417"/>
      <c r="CA101" s="417"/>
      <c r="CB101" s="442"/>
      <c r="CC101" s="442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60">
        <v>41170633.719999999</v>
      </c>
      <c r="AL102" s="223">
        <v>51251075.799999997</v>
      </c>
      <c r="AM102" s="223">
        <v>58350757.149999999</v>
      </c>
      <c r="AN102" s="223">
        <v>49140720.479999997</v>
      </c>
      <c r="AO102" s="223">
        <v>38283147.119999997</v>
      </c>
      <c r="AP102" s="223">
        <v>26457737.479999997</v>
      </c>
      <c r="AQ102" s="223">
        <v>21737390.260000005</v>
      </c>
      <c r="AR102" s="223">
        <v>24374767.77</v>
      </c>
      <c r="AS102" s="223"/>
      <c r="AT102" s="223"/>
      <c r="AU102" s="223"/>
      <c r="AV102" s="223"/>
      <c r="AW102" s="113">
        <f t="shared" ref="AW102:BF106" si="266">O102-C102</f>
        <v>-7806756.25</v>
      </c>
      <c r="AX102" s="58">
        <f t="shared" si="266"/>
        <v>-14250973.940000001</v>
      </c>
      <c r="AY102" s="58">
        <f t="shared" si="266"/>
        <v>-2992663.2300000004</v>
      </c>
      <c r="AZ102" s="58">
        <f t="shared" si="266"/>
        <v>1950449.0199999996</v>
      </c>
      <c r="BA102" s="58">
        <f t="shared" si="266"/>
        <v>-3813694.4399999976</v>
      </c>
      <c r="BB102" s="58">
        <f t="shared" si="266"/>
        <v>-2880089.7300000004</v>
      </c>
      <c r="BC102" s="58">
        <f t="shared" si="266"/>
        <v>-1484149.9399999995</v>
      </c>
      <c r="BD102" s="58">
        <f t="shared" si="266"/>
        <v>-1923095.4699999988</v>
      </c>
      <c r="BE102" s="58">
        <f t="shared" si="266"/>
        <v>717715.41000000015</v>
      </c>
      <c r="BF102" s="94">
        <f t="shared" si="266"/>
        <v>-5750236.3599999994</v>
      </c>
      <c r="BG102" s="58">
        <f t="shared" ref="BG102:BP106" si="267">Y102-M102</f>
        <v>-5070307.1400000006</v>
      </c>
      <c r="BH102" s="58">
        <f t="shared" si="267"/>
        <v>6640828.6099999994</v>
      </c>
      <c r="BI102" s="58">
        <f t="shared" si="267"/>
        <v>5523228.1200000048</v>
      </c>
      <c r="BJ102" s="58">
        <f t="shared" si="267"/>
        <v>3670209.5699999966</v>
      </c>
      <c r="BK102" s="58">
        <f t="shared" si="267"/>
        <v>-1967154.4700000025</v>
      </c>
      <c r="BL102" s="58">
        <f t="shared" si="267"/>
        <v>-2659948.6000000015</v>
      </c>
      <c r="BM102" s="58">
        <f t="shared" si="267"/>
        <v>76869.25</v>
      </c>
      <c r="BN102" s="74">
        <f t="shared" si="267"/>
        <v>2813999.2000000011</v>
      </c>
      <c r="BO102" s="418">
        <f t="shared" si="267"/>
        <v>1491342.5499999989</v>
      </c>
      <c r="BP102" s="74">
        <f t="shared" si="267"/>
        <v>2452736.379999999</v>
      </c>
      <c r="BQ102" s="74">
        <f t="shared" ref="BQ102:BZ106" si="268">AI102-W102</f>
        <v>4480622.2899999991</v>
      </c>
      <c r="BR102" s="74">
        <f t="shared" si="268"/>
        <v>7039718.6900000013</v>
      </c>
      <c r="BS102" s="120">
        <f t="shared" si="268"/>
        <v>7852717.3699999973</v>
      </c>
      <c r="BT102" s="74">
        <f t="shared" si="268"/>
        <v>8042389.2399999946</v>
      </c>
      <c r="BU102" s="74">
        <f t="shared" si="268"/>
        <v>9758304.0899999961</v>
      </c>
      <c r="BV102" s="74">
        <f t="shared" si="268"/>
        <v>13974788.899999999</v>
      </c>
      <c r="BW102" s="74">
        <f t="shared" si="268"/>
        <v>13670722.629999999</v>
      </c>
      <c r="BX102" s="74">
        <f t="shared" si="268"/>
        <v>5104204.4899999984</v>
      </c>
      <c r="BY102" s="74">
        <f t="shared" si="268"/>
        <v>6170533.2100000046</v>
      </c>
      <c r="BZ102" s="74">
        <f t="shared" si="268"/>
        <v>8650492.8899999987</v>
      </c>
      <c r="CA102" s="418"/>
      <c r="CB102" s="74"/>
      <c r="CC102" s="74"/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60">
        <v>2230012.87</v>
      </c>
      <c r="AL103" s="223">
        <v>2864126.02</v>
      </c>
      <c r="AM103" s="223">
        <v>3592922.01</v>
      </c>
      <c r="AN103" s="223">
        <v>3129792.06</v>
      </c>
      <c r="AO103" s="223">
        <v>3637717.98</v>
      </c>
      <c r="AP103" s="223">
        <v>2294013.5499999998</v>
      </c>
      <c r="AQ103" s="223">
        <v>1696662.75</v>
      </c>
      <c r="AR103" s="223">
        <v>4999663.51</v>
      </c>
      <c r="AS103" s="223"/>
      <c r="AT103" s="223"/>
      <c r="AU103" s="223"/>
      <c r="AV103" s="223"/>
      <c r="AW103" s="113">
        <f t="shared" si="266"/>
        <v>-566114.4700000002</v>
      </c>
      <c r="AX103" s="58">
        <f t="shared" si="266"/>
        <v>-429451.10999999987</v>
      </c>
      <c r="AY103" s="58">
        <f t="shared" si="266"/>
        <v>-428184.9700000002</v>
      </c>
      <c r="AZ103" s="58">
        <f t="shared" si="266"/>
        <v>-40151.15000000014</v>
      </c>
      <c r="BA103" s="58">
        <f t="shared" si="266"/>
        <v>-539790.55000000005</v>
      </c>
      <c r="BB103" s="58">
        <f t="shared" si="266"/>
        <v>-506651.6399999999</v>
      </c>
      <c r="BC103" s="58">
        <f t="shared" si="266"/>
        <v>-388149.29000000004</v>
      </c>
      <c r="BD103" s="58">
        <f t="shared" si="266"/>
        <v>-368161.42999999993</v>
      </c>
      <c r="BE103" s="58">
        <f t="shared" si="266"/>
        <v>-70890.440000000061</v>
      </c>
      <c r="BF103" s="94">
        <f t="shared" si="266"/>
        <v>-163053.66000000015</v>
      </c>
      <c r="BG103" s="58">
        <f t="shared" si="267"/>
        <v>246569.65999999992</v>
      </c>
      <c r="BH103" s="58">
        <f t="shared" si="267"/>
        <v>622158.05000000028</v>
      </c>
      <c r="BI103" s="58">
        <f t="shared" si="267"/>
        <v>1335830.19</v>
      </c>
      <c r="BJ103" s="58">
        <f t="shared" si="267"/>
        <v>564493.27</v>
      </c>
      <c r="BK103" s="58">
        <f t="shared" si="267"/>
        <v>-50901.25</v>
      </c>
      <c r="BL103" s="58">
        <f t="shared" si="267"/>
        <v>-31307.339999999851</v>
      </c>
      <c r="BM103" s="58">
        <f t="shared" si="267"/>
        <v>79920.39000000013</v>
      </c>
      <c r="BN103" s="74">
        <f t="shared" si="267"/>
        <v>224868.64999999991</v>
      </c>
      <c r="BO103" s="418">
        <f t="shared" si="267"/>
        <v>90366.159999999916</v>
      </c>
      <c r="BP103" s="74">
        <f t="shared" si="267"/>
        <v>216498.1100000001</v>
      </c>
      <c r="BQ103" s="74">
        <f t="shared" si="268"/>
        <v>519820.34000000008</v>
      </c>
      <c r="BR103" s="74">
        <f t="shared" si="268"/>
        <v>418397.93000000017</v>
      </c>
      <c r="BS103" s="120">
        <f t="shared" si="268"/>
        <v>223363.1100000001</v>
      </c>
      <c r="BT103" s="74">
        <f t="shared" si="268"/>
        <v>476846.79999999981</v>
      </c>
      <c r="BU103" s="74">
        <f t="shared" si="268"/>
        <v>282539.06999999983</v>
      </c>
      <c r="BV103" s="74">
        <f t="shared" si="268"/>
        <v>707095.79</v>
      </c>
      <c r="BW103" s="74">
        <f t="shared" si="268"/>
        <v>1940695</v>
      </c>
      <c r="BX103" s="74">
        <f t="shared" si="268"/>
        <v>762378.48999999976</v>
      </c>
      <c r="BY103" s="74">
        <f t="shared" si="268"/>
        <v>508687.40999999992</v>
      </c>
      <c r="BZ103" s="74">
        <f t="shared" si="268"/>
        <v>3850927.37</v>
      </c>
      <c r="CA103" s="418"/>
      <c r="CB103" s="74"/>
      <c r="CC103" s="74"/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60">
        <v>6390927.8099999996</v>
      </c>
      <c r="AL104" s="223">
        <v>8802839.7300000004</v>
      </c>
      <c r="AM104" s="223">
        <v>11391509.49</v>
      </c>
      <c r="AN104" s="223">
        <v>7977831.2899999982</v>
      </c>
      <c r="AO104" s="223">
        <v>4941027.96</v>
      </c>
      <c r="AP104" s="223">
        <v>3389685.68</v>
      </c>
      <c r="AQ104" s="223">
        <v>2320343.4999999995</v>
      </c>
      <c r="AR104" s="223">
        <v>1711712.46</v>
      </c>
      <c r="AS104" s="223"/>
      <c r="AT104" s="223"/>
      <c r="AU104" s="223"/>
      <c r="AV104" s="223"/>
      <c r="AW104" s="113">
        <f t="shared" si="266"/>
        <v>-1643056.5899999999</v>
      </c>
      <c r="AX104" s="58">
        <f t="shared" si="266"/>
        <v>-3176239.59</v>
      </c>
      <c r="AY104" s="58">
        <f t="shared" si="266"/>
        <v>-444726.12000000011</v>
      </c>
      <c r="AZ104" s="58">
        <f t="shared" si="266"/>
        <v>411698.73999999976</v>
      </c>
      <c r="BA104" s="58">
        <f t="shared" si="266"/>
        <v>-318497.4600000002</v>
      </c>
      <c r="BB104" s="58">
        <f t="shared" si="266"/>
        <v>-212588.26999999979</v>
      </c>
      <c r="BC104" s="58">
        <f t="shared" si="266"/>
        <v>-46294.25</v>
      </c>
      <c r="BD104" s="58">
        <f t="shared" si="266"/>
        <v>-170339.75</v>
      </c>
      <c r="BE104" s="58">
        <f t="shared" si="266"/>
        <v>2905.4899999999907</v>
      </c>
      <c r="BF104" s="94">
        <f t="shared" si="266"/>
        <v>-925213.81999999983</v>
      </c>
      <c r="BG104" s="58">
        <f t="shared" si="267"/>
        <v>-940102.46000000089</v>
      </c>
      <c r="BH104" s="58">
        <f t="shared" si="267"/>
        <v>1669189.7000000002</v>
      </c>
      <c r="BI104" s="58">
        <f t="shared" si="267"/>
        <v>1458546.4499999993</v>
      </c>
      <c r="BJ104" s="58">
        <f t="shared" si="267"/>
        <v>1928399.3600000003</v>
      </c>
      <c r="BK104" s="58">
        <f t="shared" si="267"/>
        <v>52725.899999999907</v>
      </c>
      <c r="BL104" s="58">
        <f t="shared" si="267"/>
        <v>-529879.52</v>
      </c>
      <c r="BM104" s="58">
        <f t="shared" si="267"/>
        <v>182267.56000000006</v>
      </c>
      <c r="BN104" s="74">
        <f t="shared" si="267"/>
        <v>544154.34999999986</v>
      </c>
      <c r="BO104" s="418">
        <f t="shared" si="267"/>
        <v>208740.30000000005</v>
      </c>
      <c r="BP104" s="74">
        <f t="shared" si="267"/>
        <v>295732.12000000011</v>
      </c>
      <c r="BQ104" s="74">
        <f t="shared" si="268"/>
        <v>530741.26</v>
      </c>
      <c r="BR104" s="74">
        <f t="shared" si="268"/>
        <v>1332337.5499999998</v>
      </c>
      <c r="BS104" s="120">
        <f t="shared" si="268"/>
        <v>1503422.79</v>
      </c>
      <c r="BT104" s="74">
        <f t="shared" si="268"/>
        <v>1589783.0300000003</v>
      </c>
      <c r="BU104" s="74">
        <f t="shared" si="268"/>
        <v>2625069.290000001</v>
      </c>
      <c r="BV104" s="74">
        <f t="shared" si="268"/>
        <v>1874626.129999998</v>
      </c>
      <c r="BW104" s="74">
        <f t="shared" si="268"/>
        <v>1255951.08</v>
      </c>
      <c r="BX104" s="74">
        <f t="shared" si="268"/>
        <v>942464.74000000022</v>
      </c>
      <c r="BY104" s="74">
        <f t="shared" si="268"/>
        <v>739884.52999999956</v>
      </c>
      <c r="BZ104" s="74">
        <f t="shared" si="268"/>
        <v>103708.73999999999</v>
      </c>
      <c r="CA104" s="418"/>
      <c r="CB104" s="74"/>
      <c r="CC104" s="74"/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60">
        <v>8854286.6899999995</v>
      </c>
      <c r="AL105" s="223">
        <v>11867163.539999999</v>
      </c>
      <c r="AM105" s="223">
        <v>14576442.039999999</v>
      </c>
      <c r="AN105" s="223">
        <v>13965600.27</v>
      </c>
      <c r="AO105" s="223">
        <v>9729165.2599999979</v>
      </c>
      <c r="AP105" s="223">
        <v>4842702.1899999995</v>
      </c>
      <c r="AQ105" s="223">
        <v>3214151.0500000003</v>
      </c>
      <c r="AR105" s="223">
        <v>2803497.15</v>
      </c>
      <c r="AS105" s="223"/>
      <c r="AT105" s="223"/>
      <c r="AU105" s="223"/>
      <c r="AV105" s="223"/>
      <c r="AW105" s="113">
        <f t="shared" si="266"/>
        <v>-1464179.1099999994</v>
      </c>
      <c r="AX105" s="58">
        <f t="shared" si="266"/>
        <v>-4247225.71</v>
      </c>
      <c r="AY105" s="58">
        <f t="shared" si="266"/>
        <v>-461390.9299999997</v>
      </c>
      <c r="AZ105" s="58">
        <f t="shared" si="266"/>
        <v>297724.89999999991</v>
      </c>
      <c r="BA105" s="58">
        <f t="shared" si="266"/>
        <v>-579395.52</v>
      </c>
      <c r="BB105" s="58">
        <f t="shared" si="266"/>
        <v>-402000.42999999993</v>
      </c>
      <c r="BC105" s="58">
        <f t="shared" si="266"/>
        <v>-94587.830000000075</v>
      </c>
      <c r="BD105" s="58">
        <f t="shared" si="266"/>
        <v>-344801.09000000008</v>
      </c>
      <c r="BE105" s="58">
        <f t="shared" si="266"/>
        <v>281033.80999999982</v>
      </c>
      <c r="BF105" s="94">
        <f t="shared" si="266"/>
        <v>-1752092.92</v>
      </c>
      <c r="BG105" s="58">
        <f t="shared" si="267"/>
        <v>-1751485.4000000004</v>
      </c>
      <c r="BH105" s="58">
        <f t="shared" si="267"/>
        <v>2199733.4800000004</v>
      </c>
      <c r="BI105" s="58">
        <f t="shared" si="267"/>
        <v>369627.93999999948</v>
      </c>
      <c r="BJ105" s="58">
        <f t="shared" si="267"/>
        <v>2486315.4300000006</v>
      </c>
      <c r="BK105" s="58">
        <f t="shared" si="267"/>
        <v>-194048.08000000007</v>
      </c>
      <c r="BL105" s="58">
        <f t="shared" si="267"/>
        <v>-226114.74000000022</v>
      </c>
      <c r="BM105" s="58">
        <f t="shared" si="267"/>
        <v>264802.77</v>
      </c>
      <c r="BN105" s="74">
        <f t="shared" si="267"/>
        <v>734267.99</v>
      </c>
      <c r="BO105" s="418">
        <f t="shared" si="267"/>
        <v>222735.97999999998</v>
      </c>
      <c r="BP105" s="74">
        <f t="shared" si="267"/>
        <v>370122.6399999999</v>
      </c>
      <c r="BQ105" s="74">
        <f t="shared" si="268"/>
        <v>668779.93000000017</v>
      </c>
      <c r="BR105" s="74">
        <f t="shared" si="268"/>
        <v>2218419.46</v>
      </c>
      <c r="BS105" s="120">
        <f t="shared" si="268"/>
        <v>1807610.6899999995</v>
      </c>
      <c r="BT105" s="74">
        <f t="shared" si="268"/>
        <v>1969067.0399999991</v>
      </c>
      <c r="BU105" s="74">
        <f t="shared" si="268"/>
        <v>3068063.4499999993</v>
      </c>
      <c r="BV105" s="74">
        <f t="shared" si="268"/>
        <v>5026382.0599999987</v>
      </c>
      <c r="BW105" s="74">
        <f t="shared" si="268"/>
        <v>4127923.6799999978</v>
      </c>
      <c r="BX105" s="74">
        <f t="shared" si="268"/>
        <v>886376.13999999966</v>
      </c>
      <c r="BY105" s="74">
        <f t="shared" si="268"/>
        <v>743990.60000000009</v>
      </c>
      <c r="BZ105" s="74">
        <f t="shared" si="268"/>
        <v>364907.87999999989</v>
      </c>
      <c r="CA105" s="418"/>
      <c r="CB105" s="74"/>
      <c r="CC105" s="74"/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64">
        <v>7874150.3600000003</v>
      </c>
      <c r="AL106" s="480">
        <v>9498818.4199999999</v>
      </c>
      <c r="AM106" s="480">
        <v>11017743.130000001</v>
      </c>
      <c r="AN106" s="480">
        <v>7076409.9000000004</v>
      </c>
      <c r="AO106" s="480">
        <v>6329084.4000000004</v>
      </c>
      <c r="AP106" s="480">
        <v>6444002.8500000006</v>
      </c>
      <c r="AQ106" s="480">
        <v>3519082.85</v>
      </c>
      <c r="AR106" s="480">
        <v>3914506.68</v>
      </c>
      <c r="AS106" s="480"/>
      <c r="AT106" s="480"/>
      <c r="AU106" s="480"/>
      <c r="AV106" s="480"/>
      <c r="AW106" s="114">
        <f t="shared" si="266"/>
        <v>-490630.08000000007</v>
      </c>
      <c r="AX106" s="59">
        <f t="shared" si="266"/>
        <v>-2279940.41</v>
      </c>
      <c r="AY106" s="59">
        <f t="shared" si="266"/>
        <v>416375.20000000019</v>
      </c>
      <c r="AZ106" s="59">
        <f t="shared" si="266"/>
        <v>193710.66000000015</v>
      </c>
      <c r="BA106" s="59">
        <f t="shared" si="266"/>
        <v>-751801.5299999998</v>
      </c>
      <c r="BB106" s="59">
        <f t="shared" si="266"/>
        <v>-11188.790000000037</v>
      </c>
      <c r="BC106" s="59">
        <f t="shared" si="266"/>
        <v>199829.79000000004</v>
      </c>
      <c r="BD106" s="59">
        <f t="shared" si="266"/>
        <v>-259234.23999999976</v>
      </c>
      <c r="BE106" s="59">
        <f t="shared" si="266"/>
        <v>394358.37999999989</v>
      </c>
      <c r="BF106" s="95">
        <f t="shared" si="266"/>
        <v>-1756290.88</v>
      </c>
      <c r="BG106" s="59">
        <f t="shared" si="267"/>
        <v>-965721.91999999993</v>
      </c>
      <c r="BH106" s="59">
        <f t="shared" si="267"/>
        <v>2017715.13</v>
      </c>
      <c r="BI106" s="59">
        <f t="shared" si="267"/>
        <v>558099.93999999948</v>
      </c>
      <c r="BJ106" s="59">
        <f t="shared" si="267"/>
        <v>2148351.0700000003</v>
      </c>
      <c r="BK106" s="59">
        <f t="shared" si="267"/>
        <v>435114.84999999963</v>
      </c>
      <c r="BL106" s="59">
        <f t="shared" si="267"/>
        <v>-50572.810000000522</v>
      </c>
      <c r="BM106" s="59">
        <f t="shared" si="267"/>
        <v>507957.16999999993</v>
      </c>
      <c r="BN106" s="316">
        <f t="shared" si="267"/>
        <v>109920.91999999993</v>
      </c>
      <c r="BO106" s="430">
        <f t="shared" si="267"/>
        <v>-138236.41999999993</v>
      </c>
      <c r="BP106" s="316">
        <f t="shared" si="267"/>
        <v>387047.5</v>
      </c>
      <c r="BQ106" s="316">
        <f t="shared" si="268"/>
        <v>1288396.2300000004</v>
      </c>
      <c r="BR106" s="316">
        <f t="shared" si="268"/>
        <v>2081297.83</v>
      </c>
      <c r="BS106" s="493">
        <f t="shared" si="268"/>
        <v>900184.81000000052</v>
      </c>
      <c r="BT106" s="316">
        <f t="shared" si="268"/>
        <v>1003839.6699999999</v>
      </c>
      <c r="BU106" s="316">
        <f t="shared" si="268"/>
        <v>608886.13000000082</v>
      </c>
      <c r="BV106" s="316">
        <f t="shared" si="268"/>
        <v>-1335866.7699999996</v>
      </c>
      <c r="BW106" s="316">
        <f t="shared" si="268"/>
        <v>-285085.19999999925</v>
      </c>
      <c r="BX106" s="316">
        <f t="shared" si="268"/>
        <v>1786970.1800000006</v>
      </c>
      <c r="BY106" s="316">
        <f t="shared" si="268"/>
        <v>471891.33000000007</v>
      </c>
      <c r="BZ106" s="316">
        <f t="shared" si="268"/>
        <v>1411838.9700000002</v>
      </c>
      <c r="CA106" s="430"/>
      <c r="CB106" s="316"/>
      <c r="CC106" s="316"/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269">SUM(D102:D106)</f>
        <v>74629389.950000003</v>
      </c>
      <c r="E107" s="74">
        <f t="shared" si="269"/>
        <v>47844788.629999995</v>
      </c>
      <c r="F107" s="74">
        <f t="shared" si="269"/>
        <v>34630138.549999997</v>
      </c>
      <c r="G107" s="58">
        <f t="shared" si="269"/>
        <v>28744005.689999998</v>
      </c>
      <c r="H107" s="74">
        <f t="shared" si="269"/>
        <v>23007579.469999999</v>
      </c>
      <c r="I107" s="74">
        <f t="shared" si="269"/>
        <v>21098383.91</v>
      </c>
      <c r="J107" s="74">
        <f t="shared" si="269"/>
        <v>22848904.84</v>
      </c>
      <c r="K107" s="74">
        <f t="shared" si="269"/>
        <v>21992436.830000006</v>
      </c>
      <c r="L107" s="74">
        <f t="shared" si="269"/>
        <v>51295495.840000004</v>
      </c>
      <c r="M107" s="113">
        <f t="shared" si="269"/>
        <v>62713759.940000005</v>
      </c>
      <c r="N107" s="332">
        <f t="shared" si="269"/>
        <v>58052472.759999998</v>
      </c>
      <c r="O107" s="223">
        <f t="shared" si="269"/>
        <v>73341179.149999991</v>
      </c>
      <c r="P107" s="223">
        <f t="shared" si="269"/>
        <v>50245559.190000005</v>
      </c>
      <c r="Q107" s="223">
        <f t="shared" si="269"/>
        <v>43934198.579999998</v>
      </c>
      <c r="R107" s="223">
        <f t="shared" si="269"/>
        <v>37443570.719999999</v>
      </c>
      <c r="S107" s="240">
        <f t="shared" si="269"/>
        <v>22740826.190000001</v>
      </c>
      <c r="T107" s="240">
        <f t="shared" si="269"/>
        <v>18995060.609999999</v>
      </c>
      <c r="U107" s="240">
        <f t="shared" si="269"/>
        <v>19285032.390000001</v>
      </c>
      <c r="V107" s="240">
        <f t="shared" si="269"/>
        <v>19783272.859999999</v>
      </c>
      <c r="W107" s="240">
        <f t="shared" si="269"/>
        <v>23317559.480000004</v>
      </c>
      <c r="X107" s="299">
        <f t="shared" ref="X107" si="270">SUM(X102:X106)</f>
        <v>40948608.199999996</v>
      </c>
      <c r="Y107" s="386">
        <f t="shared" ref="Y107:AE107" si="271">SUM(Y102:Y106)</f>
        <v>54232712.679999992</v>
      </c>
      <c r="Z107" s="240">
        <f t="shared" si="271"/>
        <v>71202097.730000004</v>
      </c>
      <c r="AA107" s="240">
        <f t="shared" si="271"/>
        <v>82586511.790000007</v>
      </c>
      <c r="AB107" s="240">
        <f t="shared" si="271"/>
        <v>61043327.890000008</v>
      </c>
      <c r="AC107" s="240">
        <f t="shared" si="271"/>
        <v>42209935.530000001</v>
      </c>
      <c r="AD107" s="240">
        <f t="shared" si="271"/>
        <v>33945747.710000001</v>
      </c>
      <c r="AE107" s="240">
        <f t="shared" si="271"/>
        <v>23852643.329999998</v>
      </c>
      <c r="AF107" s="240">
        <f t="shared" ref="AF107" si="272">SUM(AF102:AF106)</f>
        <v>23422271.719999999</v>
      </c>
      <c r="AG107" s="448">
        <v>21159980.960000001</v>
      </c>
      <c r="AH107" s="448">
        <f t="shared" ref="AH107" si="273">SUM(AH102:AH106)</f>
        <v>23505409.609999999</v>
      </c>
      <c r="AI107" s="448">
        <f>SUM(AI102:AI106)</f>
        <v>30805919.530000001</v>
      </c>
      <c r="AJ107" s="461">
        <v>54038779.659999996</v>
      </c>
      <c r="AK107" s="565">
        <f>SUM(AK102:AK106)</f>
        <v>66520011.449999996</v>
      </c>
      <c r="AL107" s="461">
        <f>SUM(AL102:AL106)</f>
        <v>84284023.510000005</v>
      </c>
      <c r="AM107" s="461">
        <f>SUM(AM102:AM106)</f>
        <v>98929373.819999993</v>
      </c>
      <c r="AN107" s="461">
        <f>SUM(AN102:AN106)</f>
        <v>81290354</v>
      </c>
      <c r="AO107" s="461">
        <v>62920142.719999991</v>
      </c>
      <c r="AP107" s="461">
        <v>43428141.75</v>
      </c>
      <c r="AQ107" s="461">
        <v>32487630.410000008</v>
      </c>
      <c r="AR107" s="461">
        <v>37804147.57</v>
      </c>
      <c r="AS107" s="461"/>
      <c r="AT107" s="461"/>
      <c r="AU107" s="461"/>
      <c r="AV107" s="461"/>
      <c r="AW107" s="120">
        <f t="shared" si="269"/>
        <v>-11970736.5</v>
      </c>
      <c r="AX107" s="58">
        <f t="shared" si="269"/>
        <v>-24383830.760000002</v>
      </c>
      <c r="AY107" s="75">
        <f t="shared" si="269"/>
        <v>-3910590.05</v>
      </c>
      <c r="AZ107" s="75">
        <f t="shared" si="269"/>
        <v>2813432.1699999995</v>
      </c>
      <c r="BA107" s="75">
        <f t="shared" si="269"/>
        <v>-6003179.4999999963</v>
      </c>
      <c r="BB107" s="75">
        <f t="shared" si="269"/>
        <v>-4012518.8599999994</v>
      </c>
      <c r="BC107" s="75">
        <f t="shared" si="269"/>
        <v>-1813351.5199999996</v>
      </c>
      <c r="BD107" s="75">
        <f t="shared" si="269"/>
        <v>-3065631.9799999981</v>
      </c>
      <c r="BE107" s="75">
        <f t="shared" si="269"/>
        <v>1325122.6499999999</v>
      </c>
      <c r="BF107" s="80">
        <f t="shared" ref="BF107:BG107" si="274">SUM(BF102:BF106)</f>
        <v>-10346887.640000001</v>
      </c>
      <c r="BG107" s="58">
        <f t="shared" si="274"/>
        <v>-8481047.2600000016</v>
      </c>
      <c r="BH107" s="58">
        <f t="shared" ref="BH107:BI107" si="275">SUM(BH102:BH106)</f>
        <v>13149624.969999999</v>
      </c>
      <c r="BI107" s="75">
        <f t="shared" si="275"/>
        <v>9245332.6400000025</v>
      </c>
      <c r="BJ107" s="75">
        <f t="shared" ref="BJ107:BK107" si="276">SUM(BJ102:BJ106)</f>
        <v>10797768.699999997</v>
      </c>
      <c r="BK107" s="75">
        <f t="shared" si="276"/>
        <v>-1724263.0500000031</v>
      </c>
      <c r="BL107" s="75">
        <f t="shared" ref="BL107:BM107" si="277">SUM(BL102:BL106)</f>
        <v>-3497823.0100000021</v>
      </c>
      <c r="BM107" s="75">
        <f t="shared" si="277"/>
        <v>1111817.1400000001</v>
      </c>
      <c r="BN107" s="418">
        <f t="shared" ref="BN107" si="278">SUM(BN102:BN106)</f>
        <v>4427211.1100000013</v>
      </c>
      <c r="BO107" s="418">
        <f t="shared" ref="BO107:BP107" si="279">SUM(BO102:BO106)</f>
        <v>1874948.5699999989</v>
      </c>
      <c r="BP107" s="74">
        <f t="shared" si="279"/>
        <v>3722136.7499999991</v>
      </c>
      <c r="BQ107" s="74">
        <f t="shared" ref="BQ107" si="280">SUM(BQ102:BQ106)</f>
        <v>7488360.0499999989</v>
      </c>
      <c r="BR107" s="74">
        <f t="shared" ref="BR107:BS107" si="281">SUM(BR102:BR106)</f>
        <v>13090171.460000003</v>
      </c>
      <c r="BS107" s="120">
        <f t="shared" si="281"/>
        <v>12287298.769999998</v>
      </c>
      <c r="BT107" s="74">
        <f t="shared" ref="BT107:BU107" si="282">SUM(BT102:BT106)</f>
        <v>13081925.779999996</v>
      </c>
      <c r="BU107" s="74">
        <f t="shared" si="282"/>
        <v>16342862.029999997</v>
      </c>
      <c r="BV107" s="74">
        <f t="shared" ref="BV107:BW107" si="283">SUM(BV102:BV106)</f>
        <v>20247026.109999996</v>
      </c>
      <c r="BW107" s="74">
        <f t="shared" si="283"/>
        <v>20710207.190000001</v>
      </c>
      <c r="BX107" s="74">
        <f t="shared" ref="BX107:BY107" si="284">SUM(BX102:BX106)</f>
        <v>9482394.0399999991</v>
      </c>
      <c r="BY107" s="74">
        <f t="shared" si="284"/>
        <v>8634987.0800000038</v>
      </c>
      <c r="BZ107" s="418">
        <f t="shared" ref="BZ107" si="285">SUM(BZ102:BZ106)</f>
        <v>14381875.85</v>
      </c>
      <c r="CA107" s="418"/>
      <c r="CB107" s="74"/>
      <c r="CC107" s="74"/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66"/>
      <c r="AL108" s="403"/>
      <c r="AM108" s="525"/>
      <c r="AN108" s="608"/>
      <c r="AO108" s="608"/>
      <c r="AP108" s="608"/>
      <c r="AQ108" s="608"/>
      <c r="AR108" s="608"/>
      <c r="AS108" s="541"/>
      <c r="AT108" s="541"/>
      <c r="AU108" s="541"/>
      <c r="AV108" s="541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443"/>
      <c r="BW108" s="443"/>
      <c r="BX108" s="443"/>
      <c r="BY108" s="443"/>
      <c r="BZ108" s="419"/>
      <c r="CA108" s="419"/>
      <c r="CB108" s="443"/>
      <c r="CC108" s="443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67">
        <v>210635</v>
      </c>
      <c r="AL109" s="481">
        <v>207740</v>
      </c>
      <c r="AM109" s="481">
        <v>230699</v>
      </c>
      <c r="AN109" s="481">
        <v>242117</v>
      </c>
      <c r="AO109" s="481">
        <v>232956</v>
      </c>
      <c r="AP109" s="481">
        <v>224465</v>
      </c>
      <c r="AQ109" s="481">
        <v>214325</v>
      </c>
      <c r="AR109" s="481">
        <v>252261</v>
      </c>
      <c r="AS109" s="579"/>
      <c r="AT109" s="579"/>
      <c r="AU109" s="579"/>
      <c r="AV109" s="579"/>
      <c r="AW109" s="142">
        <f t="shared" ref="AW109:BF113" si="286">O109-C109</f>
        <v>13439</v>
      </c>
      <c r="AX109" s="143">
        <f t="shared" si="286"/>
        <v>-28612</v>
      </c>
      <c r="AY109" s="143">
        <f t="shared" si="286"/>
        <v>-9870</v>
      </c>
      <c r="AZ109" s="143">
        <f t="shared" si="286"/>
        <v>31580</v>
      </c>
      <c r="BA109" s="143">
        <f t="shared" si="286"/>
        <v>-16143</v>
      </c>
      <c r="BB109" s="143">
        <f t="shared" si="286"/>
        <v>-12780</v>
      </c>
      <c r="BC109" s="143">
        <f t="shared" si="286"/>
        <v>4403</v>
      </c>
      <c r="BD109" s="143">
        <f t="shared" si="286"/>
        <v>-10633</v>
      </c>
      <c r="BE109" s="143">
        <f t="shared" si="286"/>
        <v>1099367.72</v>
      </c>
      <c r="BF109" s="257">
        <f t="shared" si="286"/>
        <v>-28984</v>
      </c>
      <c r="BG109" s="143">
        <f t="shared" ref="BG109:BP113" si="287">Y109-M109</f>
        <v>-30075</v>
      </c>
      <c r="BH109" s="143">
        <f t="shared" si="287"/>
        <v>12125</v>
      </c>
      <c r="BI109" s="143">
        <f t="shared" si="287"/>
        <v>1479</v>
      </c>
      <c r="BJ109" s="143">
        <f t="shared" si="287"/>
        <v>-2465</v>
      </c>
      <c r="BK109" s="143">
        <f t="shared" si="287"/>
        <v>-1663</v>
      </c>
      <c r="BL109" s="143">
        <f t="shared" si="287"/>
        <v>-16056</v>
      </c>
      <c r="BM109" s="143">
        <f t="shared" si="287"/>
        <v>-15861</v>
      </c>
      <c r="BN109" s="339">
        <f t="shared" si="287"/>
        <v>19205</v>
      </c>
      <c r="BO109" s="347">
        <f t="shared" si="287"/>
        <v>-1271</v>
      </c>
      <c r="BP109" s="339">
        <f t="shared" si="287"/>
        <v>-1236</v>
      </c>
      <c r="BQ109" s="339">
        <f t="shared" ref="BQ109:BZ113" si="288">AI109-W109</f>
        <v>-1056480.72</v>
      </c>
      <c r="BR109" s="339">
        <f t="shared" si="288"/>
        <v>2217</v>
      </c>
      <c r="BS109" s="501">
        <f t="shared" si="288"/>
        <v>14731</v>
      </c>
      <c r="BT109" s="339">
        <f t="shared" si="288"/>
        <v>-8851</v>
      </c>
      <c r="BU109" s="339">
        <f t="shared" si="288"/>
        <v>-16205</v>
      </c>
      <c r="BV109" s="339">
        <f t="shared" si="288"/>
        <v>28159</v>
      </c>
      <c r="BW109" s="339">
        <f t="shared" si="288"/>
        <v>31202</v>
      </c>
      <c r="BX109" s="339">
        <f t="shared" si="288"/>
        <v>1493</v>
      </c>
      <c r="BY109" s="339">
        <f t="shared" si="288"/>
        <v>15054</v>
      </c>
      <c r="BZ109" s="339">
        <f t="shared" si="288"/>
        <v>29761</v>
      </c>
      <c r="CA109" s="347"/>
      <c r="CB109" s="339"/>
      <c r="CC109" s="339"/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67">
        <v>17138</v>
      </c>
      <c r="AL110" s="481">
        <v>18050</v>
      </c>
      <c r="AM110" s="481">
        <v>21027</v>
      </c>
      <c r="AN110" s="481">
        <v>18621</v>
      </c>
      <c r="AO110" s="481">
        <v>22355</v>
      </c>
      <c r="AP110" s="481">
        <v>19671</v>
      </c>
      <c r="AQ110" s="481">
        <v>18321</v>
      </c>
      <c r="AR110" s="481">
        <v>27138</v>
      </c>
      <c r="AS110" s="579"/>
      <c r="AT110" s="579"/>
      <c r="AU110" s="579"/>
      <c r="AV110" s="579"/>
      <c r="AW110" s="142">
        <f t="shared" si="286"/>
        <v>-1618</v>
      </c>
      <c r="AX110" s="143">
        <f t="shared" si="286"/>
        <v>-2018</v>
      </c>
      <c r="AY110" s="143">
        <f t="shared" si="286"/>
        <v>-2660</v>
      </c>
      <c r="AZ110" s="143">
        <f t="shared" si="286"/>
        <v>-202</v>
      </c>
      <c r="BA110" s="143">
        <f t="shared" si="286"/>
        <v>-3775</v>
      </c>
      <c r="BB110" s="143">
        <f t="shared" si="286"/>
        <v>-3147</v>
      </c>
      <c r="BC110" s="143">
        <f t="shared" si="286"/>
        <v>-1894</v>
      </c>
      <c r="BD110" s="143">
        <f t="shared" si="286"/>
        <v>-2497</v>
      </c>
      <c r="BE110" s="143">
        <f t="shared" si="286"/>
        <v>52093.259999999995</v>
      </c>
      <c r="BF110" s="257">
        <f t="shared" si="286"/>
        <v>-700</v>
      </c>
      <c r="BG110" s="143">
        <f t="shared" si="287"/>
        <v>1433</v>
      </c>
      <c r="BH110" s="143">
        <f t="shared" si="287"/>
        <v>3644</v>
      </c>
      <c r="BI110" s="143">
        <f t="shared" si="287"/>
        <v>7141</v>
      </c>
      <c r="BJ110" s="143">
        <f t="shared" si="287"/>
        <v>3553</v>
      </c>
      <c r="BK110" s="143">
        <f t="shared" si="287"/>
        <v>1063</v>
      </c>
      <c r="BL110" s="143">
        <f t="shared" si="287"/>
        <v>1134</v>
      </c>
      <c r="BM110" s="143">
        <f t="shared" si="287"/>
        <v>1319</v>
      </c>
      <c r="BN110" s="339">
        <f t="shared" si="287"/>
        <v>2506</v>
      </c>
      <c r="BO110" s="347">
        <f t="shared" si="287"/>
        <v>569</v>
      </c>
      <c r="BP110" s="339">
        <f t="shared" si="287"/>
        <v>999</v>
      </c>
      <c r="BQ110" s="339">
        <f t="shared" si="288"/>
        <v>-48253.259999999995</v>
      </c>
      <c r="BR110" s="339">
        <f t="shared" si="288"/>
        <v>864</v>
      </c>
      <c r="BS110" s="501">
        <f t="shared" si="288"/>
        <v>-1010</v>
      </c>
      <c r="BT110" s="339">
        <f t="shared" si="288"/>
        <v>-502</v>
      </c>
      <c r="BU110" s="339">
        <f t="shared" si="288"/>
        <v>-2376</v>
      </c>
      <c r="BV110" s="339">
        <f t="shared" si="288"/>
        <v>-767</v>
      </c>
      <c r="BW110" s="339">
        <f t="shared" si="288"/>
        <v>5635</v>
      </c>
      <c r="BX110" s="339">
        <f t="shared" si="288"/>
        <v>1673</v>
      </c>
      <c r="BY110" s="339">
        <f t="shared" si="288"/>
        <v>1765</v>
      </c>
      <c r="BZ110" s="339">
        <f t="shared" si="288"/>
        <v>9360</v>
      </c>
      <c r="CA110" s="347"/>
      <c r="CB110" s="339"/>
      <c r="CC110" s="339"/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67">
        <v>20356</v>
      </c>
      <c r="AL111" s="481">
        <v>19916</v>
      </c>
      <c r="AM111" s="481">
        <v>23011</v>
      </c>
      <c r="AN111" s="481">
        <v>21656</v>
      </c>
      <c r="AO111" s="481">
        <v>20368</v>
      </c>
      <c r="AP111" s="481">
        <v>20082</v>
      </c>
      <c r="AQ111" s="481">
        <v>18705</v>
      </c>
      <c r="AR111" s="481">
        <v>21060</v>
      </c>
      <c r="AS111" s="579"/>
      <c r="AT111" s="579"/>
      <c r="AU111" s="579"/>
      <c r="AV111" s="579"/>
      <c r="AW111" s="142">
        <f t="shared" si="286"/>
        <v>1313</v>
      </c>
      <c r="AX111" s="143">
        <f t="shared" si="286"/>
        <v>-5347</v>
      </c>
      <c r="AY111" s="143">
        <f t="shared" si="286"/>
        <v>-2269</v>
      </c>
      <c r="AZ111" s="143">
        <f t="shared" si="286"/>
        <v>2461</v>
      </c>
      <c r="BA111" s="143">
        <f t="shared" si="286"/>
        <v>-2201</v>
      </c>
      <c r="BB111" s="143">
        <f t="shared" si="286"/>
        <v>-1938</v>
      </c>
      <c r="BC111" s="143">
        <f t="shared" si="286"/>
        <v>-432</v>
      </c>
      <c r="BD111" s="143">
        <f t="shared" si="286"/>
        <v>-1864</v>
      </c>
      <c r="BE111" s="143">
        <f t="shared" si="286"/>
        <v>88920.04</v>
      </c>
      <c r="BF111" s="257">
        <f t="shared" si="286"/>
        <v>-4244</v>
      </c>
      <c r="BG111" s="143">
        <f t="shared" si="287"/>
        <v>-2378</v>
      </c>
      <c r="BH111" s="143">
        <f t="shared" si="287"/>
        <v>2787</v>
      </c>
      <c r="BI111" s="143">
        <f t="shared" si="287"/>
        <v>541</v>
      </c>
      <c r="BJ111" s="143">
        <f t="shared" si="287"/>
        <v>3064</v>
      </c>
      <c r="BK111" s="143">
        <f t="shared" si="287"/>
        <v>1230</v>
      </c>
      <c r="BL111" s="143">
        <f t="shared" si="287"/>
        <v>-610</v>
      </c>
      <c r="BM111" s="143">
        <f t="shared" si="287"/>
        <v>-160</v>
      </c>
      <c r="BN111" s="339">
        <f t="shared" si="287"/>
        <v>2910</v>
      </c>
      <c r="BO111" s="347">
        <f t="shared" si="287"/>
        <v>605</v>
      </c>
      <c r="BP111" s="339">
        <f t="shared" si="287"/>
        <v>817</v>
      </c>
      <c r="BQ111" s="339">
        <f t="shared" si="288"/>
        <v>-84334.04</v>
      </c>
      <c r="BR111" s="339">
        <f t="shared" si="288"/>
        <v>1958</v>
      </c>
      <c r="BS111" s="501">
        <f t="shared" si="288"/>
        <v>1510</v>
      </c>
      <c r="BT111" s="339">
        <f t="shared" si="288"/>
        <v>-928</v>
      </c>
      <c r="BU111" s="339">
        <f t="shared" si="288"/>
        <v>-1290</v>
      </c>
      <c r="BV111" s="339">
        <f t="shared" si="288"/>
        <v>483</v>
      </c>
      <c r="BW111" s="339">
        <f t="shared" si="288"/>
        <v>653</v>
      </c>
      <c r="BX111" s="339">
        <f t="shared" si="288"/>
        <v>-1350</v>
      </c>
      <c r="BY111" s="339">
        <f t="shared" si="288"/>
        <v>-209</v>
      </c>
      <c r="BZ111" s="339">
        <f t="shared" si="288"/>
        <v>-177</v>
      </c>
      <c r="CA111" s="347"/>
      <c r="CB111" s="339"/>
      <c r="CC111" s="339"/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67">
        <v>5907</v>
      </c>
      <c r="AL112" s="481">
        <v>5728</v>
      </c>
      <c r="AM112" s="481">
        <v>6616</v>
      </c>
      <c r="AN112" s="481">
        <v>6908</v>
      </c>
      <c r="AO112" s="481">
        <v>6509</v>
      </c>
      <c r="AP112" s="481">
        <v>5919</v>
      </c>
      <c r="AQ112" s="481">
        <v>5562</v>
      </c>
      <c r="AR112" s="481">
        <v>6217</v>
      </c>
      <c r="AS112" s="579"/>
      <c r="AT112" s="579"/>
      <c r="AU112" s="579"/>
      <c r="AV112" s="579"/>
      <c r="AW112" s="142">
        <f t="shared" si="286"/>
        <v>930</v>
      </c>
      <c r="AX112" s="143">
        <f t="shared" si="286"/>
        <v>-1644</v>
      </c>
      <c r="AY112" s="143">
        <f t="shared" si="286"/>
        <v>-445</v>
      </c>
      <c r="AZ112" s="143">
        <f t="shared" si="286"/>
        <v>903</v>
      </c>
      <c r="BA112" s="143">
        <f t="shared" si="286"/>
        <v>-522</v>
      </c>
      <c r="BB112" s="143">
        <f t="shared" si="286"/>
        <v>-553</v>
      </c>
      <c r="BC112" s="143">
        <f t="shared" si="286"/>
        <v>55</v>
      </c>
      <c r="BD112" s="143">
        <f t="shared" si="286"/>
        <v>-494</v>
      </c>
      <c r="BE112" s="143">
        <f t="shared" si="286"/>
        <v>152874.25</v>
      </c>
      <c r="BF112" s="257">
        <f t="shared" si="286"/>
        <v>-1848</v>
      </c>
      <c r="BG112" s="143">
        <f t="shared" si="287"/>
        <v>-1081</v>
      </c>
      <c r="BH112" s="143">
        <f t="shared" si="287"/>
        <v>551</v>
      </c>
      <c r="BI112" s="143">
        <f t="shared" si="287"/>
        <v>-763</v>
      </c>
      <c r="BJ112" s="143">
        <f t="shared" si="287"/>
        <v>784</v>
      </c>
      <c r="BK112" s="143">
        <f t="shared" si="287"/>
        <v>-72</v>
      </c>
      <c r="BL112" s="143">
        <f t="shared" si="287"/>
        <v>-375</v>
      </c>
      <c r="BM112" s="143">
        <f t="shared" si="287"/>
        <v>-657</v>
      </c>
      <c r="BN112" s="339">
        <f t="shared" si="287"/>
        <v>532</v>
      </c>
      <c r="BO112" s="347">
        <f t="shared" si="287"/>
        <v>-404</v>
      </c>
      <c r="BP112" s="339">
        <f t="shared" si="287"/>
        <v>-211</v>
      </c>
      <c r="BQ112" s="339">
        <f t="shared" si="288"/>
        <v>-151769.25</v>
      </c>
      <c r="BR112" s="339">
        <f t="shared" si="288"/>
        <v>630</v>
      </c>
      <c r="BS112" s="501">
        <f t="shared" si="288"/>
        <v>146</v>
      </c>
      <c r="BT112" s="339">
        <f t="shared" si="288"/>
        <v>-376</v>
      </c>
      <c r="BU112" s="339">
        <f t="shared" si="288"/>
        <v>-560</v>
      </c>
      <c r="BV112" s="339">
        <f t="shared" si="288"/>
        <v>329</v>
      </c>
      <c r="BW112" s="339">
        <f t="shared" si="288"/>
        <v>429</v>
      </c>
      <c r="BX112" s="339">
        <f t="shared" si="288"/>
        <v>-757</v>
      </c>
      <c r="BY112" s="339">
        <f t="shared" si="288"/>
        <v>-243</v>
      </c>
      <c r="BZ112" s="339">
        <f t="shared" si="288"/>
        <v>-403</v>
      </c>
      <c r="CA112" s="347"/>
      <c r="CB112" s="339"/>
      <c r="CC112" s="339"/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68">
        <v>884</v>
      </c>
      <c r="AL113" s="482">
        <v>865</v>
      </c>
      <c r="AM113" s="482">
        <v>942</v>
      </c>
      <c r="AN113" s="482">
        <v>364</v>
      </c>
      <c r="AO113" s="482">
        <v>320</v>
      </c>
      <c r="AP113" s="482">
        <v>911</v>
      </c>
      <c r="AQ113" s="482">
        <v>796</v>
      </c>
      <c r="AR113" s="482">
        <v>921</v>
      </c>
      <c r="AS113" s="580"/>
      <c r="AT113" s="580"/>
      <c r="AU113" s="580"/>
      <c r="AV113" s="580"/>
      <c r="AW113" s="144">
        <f t="shared" si="286"/>
        <v>217</v>
      </c>
      <c r="AX113" s="145">
        <f t="shared" si="286"/>
        <v>-231</v>
      </c>
      <c r="AY113" s="145">
        <f t="shared" si="286"/>
        <v>-54</v>
      </c>
      <c r="AZ113" s="145">
        <f t="shared" si="286"/>
        <v>192</v>
      </c>
      <c r="BA113" s="145">
        <f t="shared" si="286"/>
        <v>-115</v>
      </c>
      <c r="BB113" s="145">
        <f t="shared" si="286"/>
        <v>-41</v>
      </c>
      <c r="BC113" s="145">
        <f t="shared" si="286"/>
        <v>34</v>
      </c>
      <c r="BD113" s="145">
        <f t="shared" si="286"/>
        <v>-57</v>
      </c>
      <c r="BE113" s="145">
        <f t="shared" si="286"/>
        <v>324122.8</v>
      </c>
      <c r="BF113" s="258">
        <f t="shared" si="286"/>
        <v>-319</v>
      </c>
      <c r="BG113" s="145">
        <f t="shared" si="287"/>
        <v>-225</v>
      </c>
      <c r="BH113" s="145">
        <f t="shared" si="287"/>
        <v>83</v>
      </c>
      <c r="BI113" s="145">
        <f t="shared" si="287"/>
        <v>-229</v>
      </c>
      <c r="BJ113" s="145">
        <f t="shared" si="287"/>
        <v>106</v>
      </c>
      <c r="BK113" s="145">
        <f t="shared" si="287"/>
        <v>-13</v>
      </c>
      <c r="BL113" s="145">
        <f t="shared" si="287"/>
        <v>-130</v>
      </c>
      <c r="BM113" s="145">
        <f t="shared" si="287"/>
        <v>-88</v>
      </c>
      <c r="BN113" s="420">
        <f t="shared" si="287"/>
        <v>10</v>
      </c>
      <c r="BO113" s="434">
        <f t="shared" si="287"/>
        <v>-158</v>
      </c>
      <c r="BP113" s="420">
        <f t="shared" si="287"/>
        <v>-64</v>
      </c>
      <c r="BQ113" s="420">
        <f t="shared" si="288"/>
        <v>-323957.8</v>
      </c>
      <c r="BR113" s="420">
        <f t="shared" si="288"/>
        <v>74</v>
      </c>
      <c r="BS113" s="502">
        <f t="shared" si="288"/>
        <v>61</v>
      </c>
      <c r="BT113" s="420">
        <f t="shared" si="288"/>
        <v>-14</v>
      </c>
      <c r="BU113" s="420">
        <f t="shared" si="288"/>
        <v>-103</v>
      </c>
      <c r="BV113" s="420">
        <f t="shared" si="288"/>
        <v>-598</v>
      </c>
      <c r="BW113" s="420">
        <f t="shared" si="288"/>
        <v>-587</v>
      </c>
      <c r="BX113" s="420">
        <f t="shared" si="288"/>
        <v>-55</v>
      </c>
      <c r="BY113" s="420">
        <f t="shared" si="288"/>
        <v>-72</v>
      </c>
      <c r="BZ113" s="420">
        <f t="shared" si="288"/>
        <v>-27</v>
      </c>
      <c r="CA113" s="434"/>
      <c r="CB113" s="420"/>
      <c r="CC113" s="420"/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89">SUM(E109:E113)</f>
        <v>259929</v>
      </c>
      <c r="F114" s="153">
        <f t="shared" si="289"/>
        <v>251147</v>
      </c>
      <c r="G114" s="153">
        <f t="shared" si="289"/>
        <v>279617</v>
      </c>
      <c r="H114" s="153">
        <f t="shared" si="289"/>
        <v>262379</v>
      </c>
      <c r="I114" s="153">
        <f t="shared" si="289"/>
        <v>248842</v>
      </c>
      <c r="J114" s="153">
        <f t="shared" si="289"/>
        <v>270436</v>
      </c>
      <c r="K114" s="153">
        <f t="shared" si="289"/>
        <v>218178</v>
      </c>
      <c r="L114" s="336">
        <f t="shared" si="289"/>
        <v>309578</v>
      </c>
      <c r="M114" s="154">
        <f t="shared" si="289"/>
        <v>271808</v>
      </c>
      <c r="N114" s="336">
        <f t="shared" si="289"/>
        <v>243780</v>
      </c>
      <c r="O114" s="175">
        <f t="shared" si="289"/>
        <v>294660</v>
      </c>
      <c r="P114" s="175">
        <f t="shared" si="289"/>
        <v>257018</v>
      </c>
      <c r="Q114" s="175">
        <f t="shared" si="289"/>
        <v>244631</v>
      </c>
      <c r="R114" s="175">
        <f t="shared" si="289"/>
        <v>286081</v>
      </c>
      <c r="S114" s="175">
        <f t="shared" si="289"/>
        <v>256861</v>
      </c>
      <c r="T114" s="175">
        <f t="shared" si="289"/>
        <v>243920</v>
      </c>
      <c r="U114" s="175">
        <f t="shared" si="289"/>
        <v>251008</v>
      </c>
      <c r="V114" s="175">
        <f t="shared" si="289"/>
        <v>254891</v>
      </c>
      <c r="W114" s="175">
        <f t="shared" si="289"/>
        <v>1935556.07</v>
      </c>
      <c r="X114" s="301">
        <f t="shared" ref="X114" si="290">SUM(X109:X113)</f>
        <v>273483</v>
      </c>
      <c r="Y114" s="153">
        <f t="shared" ref="Y114:AE114" si="291">SUM(Y109:Y113)</f>
        <v>239482</v>
      </c>
      <c r="Z114" s="175">
        <f t="shared" si="291"/>
        <v>262970</v>
      </c>
      <c r="AA114" s="175">
        <f t="shared" si="291"/>
        <v>302829</v>
      </c>
      <c r="AB114" s="175">
        <f t="shared" si="291"/>
        <v>262060</v>
      </c>
      <c r="AC114" s="175">
        <f t="shared" si="291"/>
        <v>245176</v>
      </c>
      <c r="AD114" s="175">
        <f t="shared" si="291"/>
        <v>270044</v>
      </c>
      <c r="AE114" s="175">
        <f t="shared" si="291"/>
        <v>241414</v>
      </c>
      <c r="AF114" s="175">
        <f t="shared" ref="AF114" si="292">SUM(AF109:AF113)</f>
        <v>269083</v>
      </c>
      <c r="AG114" s="175">
        <v>250349</v>
      </c>
      <c r="AH114" s="175">
        <f t="shared" ref="AH114" si="293">SUM(AH109:AH113)</f>
        <v>255196</v>
      </c>
      <c r="AI114" s="175">
        <f>SUM(AI109:AI113)</f>
        <v>270761</v>
      </c>
      <c r="AJ114" s="483">
        <v>279226</v>
      </c>
      <c r="AK114" s="569">
        <f t="shared" ref="AK114" si="294">SUM(AK109:AK113)</f>
        <v>254920</v>
      </c>
      <c r="AL114" s="483">
        <f t="shared" ref="AL114" si="295">SUM(AL109:AL113)</f>
        <v>252299</v>
      </c>
      <c r="AM114" s="483">
        <f>SUM(AM109:AM113)</f>
        <v>282295</v>
      </c>
      <c r="AN114" s="483">
        <f>SUM(AN109:AN113)</f>
        <v>289666</v>
      </c>
      <c r="AO114" s="483">
        <v>282508</v>
      </c>
      <c r="AP114" s="483">
        <v>271048</v>
      </c>
      <c r="AQ114" s="483">
        <v>257709</v>
      </c>
      <c r="AR114" s="483">
        <v>307597</v>
      </c>
      <c r="AS114" s="483"/>
      <c r="AT114" s="483"/>
      <c r="AU114" s="483"/>
      <c r="AV114" s="483"/>
      <c r="AW114" s="154">
        <f t="shared" si="289"/>
        <v>14281</v>
      </c>
      <c r="AX114" s="153">
        <f t="shared" si="289"/>
        <v>-37852</v>
      </c>
      <c r="AY114" s="153">
        <f t="shared" si="289"/>
        <v>-15298</v>
      </c>
      <c r="AZ114" s="153">
        <f t="shared" si="289"/>
        <v>34934</v>
      </c>
      <c r="BA114" s="153">
        <f t="shared" si="289"/>
        <v>-22756</v>
      </c>
      <c r="BB114" s="153">
        <f t="shared" si="289"/>
        <v>-18459</v>
      </c>
      <c r="BC114" s="153">
        <f t="shared" si="289"/>
        <v>2166</v>
      </c>
      <c r="BD114" s="153">
        <f t="shared" si="289"/>
        <v>-15545</v>
      </c>
      <c r="BE114" s="153">
        <f t="shared" si="289"/>
        <v>1717378.07</v>
      </c>
      <c r="BF114" s="259">
        <f t="shared" ref="BF114:BG114" si="296">SUM(BF109:BF113)</f>
        <v>-36095</v>
      </c>
      <c r="BG114" s="153">
        <f t="shared" si="296"/>
        <v>-32326</v>
      </c>
      <c r="BH114" s="153">
        <f t="shared" ref="BH114:BI114" si="297">SUM(BH109:BH113)</f>
        <v>19190</v>
      </c>
      <c r="BI114" s="153">
        <f t="shared" si="297"/>
        <v>8169</v>
      </c>
      <c r="BJ114" s="153">
        <f t="shared" ref="BJ114:BK114" si="298">SUM(BJ109:BJ113)</f>
        <v>5042</v>
      </c>
      <c r="BK114" s="153">
        <f t="shared" si="298"/>
        <v>545</v>
      </c>
      <c r="BL114" s="153">
        <f t="shared" ref="BL114:BM114" si="299">SUM(BL109:BL113)</f>
        <v>-16037</v>
      </c>
      <c r="BM114" s="153">
        <f t="shared" si="299"/>
        <v>-15447</v>
      </c>
      <c r="BN114" s="336">
        <f t="shared" ref="BN114" si="300">SUM(BN109:BN113)</f>
        <v>25163</v>
      </c>
      <c r="BO114" s="435">
        <f t="shared" ref="BO114:BP114" si="301">SUM(BO109:BO113)</f>
        <v>-659</v>
      </c>
      <c r="BP114" s="336">
        <f t="shared" si="301"/>
        <v>305</v>
      </c>
      <c r="BQ114" s="336">
        <f t="shared" ref="BQ114" si="302">SUM(BQ109:BQ113)</f>
        <v>-1664795.07</v>
      </c>
      <c r="BR114" s="336">
        <f t="shared" ref="BR114:BS114" si="303">SUM(BR109:BR113)</f>
        <v>5743</v>
      </c>
      <c r="BS114" s="503">
        <f t="shared" si="303"/>
        <v>15438</v>
      </c>
      <c r="BT114" s="336">
        <f t="shared" ref="BT114:BU114" si="304">SUM(BT109:BT113)</f>
        <v>-10671</v>
      </c>
      <c r="BU114" s="336">
        <f t="shared" si="304"/>
        <v>-20534</v>
      </c>
      <c r="BV114" s="336">
        <f t="shared" ref="BV114:BW114" si="305">SUM(BV109:BV113)</f>
        <v>27606</v>
      </c>
      <c r="BW114" s="336">
        <f t="shared" si="305"/>
        <v>37332</v>
      </c>
      <c r="BX114" s="336">
        <f t="shared" ref="BX114:BY114" si="306">SUM(BX109:BX113)</f>
        <v>1004</v>
      </c>
      <c r="BY114" s="336">
        <f t="shared" si="306"/>
        <v>16295</v>
      </c>
      <c r="BZ114" s="336">
        <f t="shared" ref="BZ114" si="307">SUM(BZ109:BZ113)</f>
        <v>38514</v>
      </c>
      <c r="CA114" s="435"/>
      <c r="CB114" s="336"/>
      <c r="CC114" s="336"/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70"/>
      <c r="AL115" s="404"/>
      <c r="AM115" s="404"/>
      <c r="AN115" s="609"/>
      <c r="AO115" s="609"/>
      <c r="AP115" s="609"/>
      <c r="AQ115" s="609"/>
      <c r="AR115" s="609"/>
      <c r="AS115" s="542"/>
      <c r="AT115" s="542"/>
      <c r="AU115" s="542"/>
      <c r="AV115" s="542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444"/>
      <c r="BW115" s="444"/>
      <c r="BX115" s="444"/>
      <c r="BY115" s="444"/>
      <c r="BZ115" s="421"/>
      <c r="CA115" s="421"/>
      <c r="CB115" s="444"/>
      <c r="CC115" s="444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308">E95-E102</f>
        <v>-8457232.3900000006</v>
      </c>
      <c r="F116" s="66">
        <f t="shared" si="308"/>
        <v>-10611698.890000001</v>
      </c>
      <c r="G116" s="66">
        <f t="shared" si="308"/>
        <v>-10871110.199999999</v>
      </c>
      <c r="H116" s="66">
        <f t="shared" si="308"/>
        <v>-8271509.71</v>
      </c>
      <c r="I116" s="66">
        <f t="shared" si="308"/>
        <v>-6065818.0699999994</v>
      </c>
      <c r="J116" s="66">
        <f t="shared" si="308"/>
        <v>-4228537.379999999</v>
      </c>
      <c r="K116" s="66">
        <f t="shared" si="308"/>
        <v>9412239.0700000003</v>
      </c>
      <c r="L116" s="332">
        <f t="shared" si="308"/>
        <v>12487686.209999997</v>
      </c>
      <c r="M116" s="357">
        <f t="shared" si="308"/>
        <v>11863950.57</v>
      </c>
      <c r="N116" s="326">
        <f t="shared" si="308"/>
        <v>14178996.169999994</v>
      </c>
      <c r="O116" s="191">
        <f t="shared" si="308"/>
        <v>-3910278.1799999997</v>
      </c>
      <c r="P116" s="191">
        <f t="shared" si="308"/>
        <v>1775085.3699999973</v>
      </c>
      <c r="Q116" s="191">
        <f t="shared" si="308"/>
        <v>-1928034.4200000018</v>
      </c>
      <c r="R116" s="191">
        <f t="shared" si="308"/>
        <v>-12914466.6</v>
      </c>
      <c r="S116" s="191">
        <f t="shared" si="308"/>
        <v>-7151563.290000001</v>
      </c>
      <c r="T116" s="191">
        <f t="shared" si="308"/>
        <v>-5495112.75</v>
      </c>
      <c r="U116" s="191">
        <f t="shared" si="308"/>
        <v>-4742743.2</v>
      </c>
      <c r="V116" s="191">
        <f t="shared" si="308"/>
        <v>-2882549.7200000007</v>
      </c>
      <c r="W116" s="191">
        <f t="shared" si="308"/>
        <v>7068131.8299999982</v>
      </c>
      <c r="X116" s="293">
        <f t="shared" ref="X116:AA120" si="309">X95-X102</f>
        <v>11663543.959999997</v>
      </c>
      <c r="Y116" s="113">
        <f t="shared" si="309"/>
        <v>24553832.009999998</v>
      </c>
      <c r="Z116" s="191">
        <f t="shared" si="309"/>
        <v>11705374.919999994</v>
      </c>
      <c r="AA116" s="191">
        <f t="shared" si="309"/>
        <v>-560546.10000000149</v>
      </c>
      <c r="AB116" s="191">
        <f t="shared" ref="AB116:AC116" si="310">AB95-AB102</f>
        <v>-3088601.4099999964</v>
      </c>
      <c r="AC116" s="191">
        <f t="shared" si="310"/>
        <v>-5344170.9799999967</v>
      </c>
      <c r="AD116" s="191">
        <f t="shared" ref="AD116:AE116" si="311">AD95-AD102</f>
        <v>-9767094.879999999</v>
      </c>
      <c r="AE116" s="191">
        <f t="shared" si="311"/>
        <v>-6660357.7300000004</v>
      </c>
      <c r="AF116" s="191">
        <f t="shared" ref="AF116" si="312">AF95-AF102</f>
        <v>-7222059.7600000016</v>
      </c>
      <c r="AG116" s="134">
        <v>-5254704.66</v>
      </c>
      <c r="AH116" s="134">
        <f t="shared" ref="AH116:AI120" si="313">AH95-AH102</f>
        <v>-4500245.5399999991</v>
      </c>
      <c r="AI116" s="134">
        <f t="shared" si="313"/>
        <v>7570665.4200000018</v>
      </c>
      <c r="AJ116" s="324">
        <v>16524410.689999999</v>
      </c>
      <c r="AK116" s="137">
        <f t="shared" ref="AK116:AR120" si="314">AK95-AK102</f>
        <v>23656167.140000001</v>
      </c>
      <c r="AL116" s="324">
        <f t="shared" si="314"/>
        <v>21369450.99000001</v>
      </c>
      <c r="AM116" s="526">
        <f t="shared" si="314"/>
        <v>4026709.950000003</v>
      </c>
      <c r="AN116" s="526">
        <f t="shared" si="314"/>
        <v>-6306382.3299999982</v>
      </c>
      <c r="AO116" s="526">
        <f t="shared" si="314"/>
        <v>-10970705.809999991</v>
      </c>
      <c r="AP116" s="526">
        <f t="shared" si="314"/>
        <v>-13084132.909999995</v>
      </c>
      <c r="AQ116" s="526">
        <f t="shared" si="314"/>
        <v>-11080905.500000007</v>
      </c>
      <c r="AR116" s="526">
        <f t="shared" si="314"/>
        <v>-14571404.939999999</v>
      </c>
      <c r="AS116" s="543"/>
      <c r="AT116" s="543"/>
      <c r="AU116" s="543"/>
      <c r="AV116" s="543"/>
      <c r="AW116" s="113">
        <f t="shared" ref="AW116:BF120" si="315">O116-C116</f>
        <v>-4554584.1300000027</v>
      </c>
      <c r="AX116" s="58">
        <f t="shared" si="315"/>
        <v>14764003.740000002</v>
      </c>
      <c r="AY116" s="58">
        <f t="shared" si="315"/>
        <v>6529197.9699999988</v>
      </c>
      <c r="AZ116" s="58">
        <f t="shared" si="315"/>
        <v>-2302767.709999999</v>
      </c>
      <c r="BA116" s="58">
        <f t="shared" si="315"/>
        <v>3719546.9099999983</v>
      </c>
      <c r="BB116" s="58">
        <f t="shared" si="315"/>
        <v>2776396.96</v>
      </c>
      <c r="BC116" s="58">
        <f t="shared" si="315"/>
        <v>1323074.8699999992</v>
      </c>
      <c r="BD116" s="58">
        <f t="shared" si="315"/>
        <v>1345987.6599999983</v>
      </c>
      <c r="BE116" s="58">
        <f t="shared" si="315"/>
        <v>-2344107.2400000021</v>
      </c>
      <c r="BF116" s="94">
        <f t="shared" si="315"/>
        <v>-824142.25</v>
      </c>
      <c r="BG116" s="58">
        <f t="shared" ref="BG116:BP120" si="316">Y116-M116</f>
        <v>12689881.439999998</v>
      </c>
      <c r="BH116" s="58">
        <f t="shared" si="316"/>
        <v>-2473621.25</v>
      </c>
      <c r="BI116" s="58">
        <f t="shared" si="316"/>
        <v>3349732.0799999982</v>
      </c>
      <c r="BJ116" s="58">
        <f t="shared" si="316"/>
        <v>-4863686.7799999937</v>
      </c>
      <c r="BK116" s="58">
        <f t="shared" si="316"/>
        <v>-3416136.5599999949</v>
      </c>
      <c r="BL116" s="58">
        <f t="shared" si="316"/>
        <v>3147371.7200000007</v>
      </c>
      <c r="BM116" s="58">
        <f t="shared" si="316"/>
        <v>491205.56000000052</v>
      </c>
      <c r="BN116" s="74">
        <f t="shared" si="316"/>
        <v>-1726947.0100000016</v>
      </c>
      <c r="BO116" s="418">
        <f t="shared" si="316"/>
        <v>-511961.45999999996</v>
      </c>
      <c r="BP116" s="74">
        <f t="shared" si="316"/>
        <v>-1617695.8199999984</v>
      </c>
      <c r="BQ116" s="74">
        <f t="shared" ref="BQ116:BZ120" si="317">AI116-W116</f>
        <v>502533.59000000358</v>
      </c>
      <c r="BR116" s="74">
        <f t="shared" si="317"/>
        <v>4860866.7300000023</v>
      </c>
      <c r="BS116" s="120">
        <f t="shared" si="317"/>
        <v>-897664.86999999732</v>
      </c>
      <c r="BT116" s="74">
        <f t="shared" si="317"/>
        <v>9664076.0700000152</v>
      </c>
      <c r="BU116" s="74">
        <f t="shared" si="317"/>
        <v>4587256.0500000045</v>
      </c>
      <c r="BV116" s="74">
        <f t="shared" si="317"/>
        <v>-3217780.9200000018</v>
      </c>
      <c r="BW116" s="74">
        <f t="shared" si="317"/>
        <v>-5626534.8299999945</v>
      </c>
      <c r="BX116" s="74">
        <f t="shared" si="317"/>
        <v>-3317038.0299999956</v>
      </c>
      <c r="BY116" s="74">
        <f t="shared" si="317"/>
        <v>-4420547.770000007</v>
      </c>
      <c r="BZ116" s="74">
        <f t="shared" si="317"/>
        <v>-7349345.1799999978</v>
      </c>
      <c r="CA116" s="418"/>
      <c r="CB116" s="74"/>
      <c r="CC116" s="74"/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318">C96-C103</f>
        <v>4020028.1299999994</v>
      </c>
      <c r="D117" s="66">
        <f t="shared" si="318"/>
        <v>1861134.3000000003</v>
      </c>
      <c r="E117" s="66">
        <f t="shared" si="308"/>
        <v>829263</v>
      </c>
      <c r="F117" s="66">
        <f t="shared" si="308"/>
        <v>161749.06000000006</v>
      </c>
      <c r="G117" s="66">
        <f t="shared" si="308"/>
        <v>-566277.32000000007</v>
      </c>
      <c r="H117" s="66">
        <f t="shared" si="308"/>
        <v>-461552.69999999984</v>
      </c>
      <c r="I117" s="66">
        <f t="shared" si="308"/>
        <v>-396996.88</v>
      </c>
      <c r="J117" s="66">
        <f t="shared" si="308"/>
        <v>-5758.089999999851</v>
      </c>
      <c r="K117" s="66">
        <f t="shared" si="308"/>
        <v>1805928.2000000002</v>
      </c>
      <c r="L117" s="332">
        <f t="shared" si="308"/>
        <v>3545058.58</v>
      </c>
      <c r="M117" s="357">
        <f t="shared" si="308"/>
        <v>4107107.36</v>
      </c>
      <c r="N117" s="326">
        <f t="shared" si="308"/>
        <v>4361526.17</v>
      </c>
      <c r="O117" s="191">
        <f t="shared" si="308"/>
        <v>2967220.8099999996</v>
      </c>
      <c r="P117" s="191">
        <f t="shared" si="308"/>
        <v>2003184.46</v>
      </c>
      <c r="Q117" s="191">
        <f t="shared" si="308"/>
        <v>1279044.81</v>
      </c>
      <c r="R117" s="191">
        <f t="shared" si="308"/>
        <v>-133677.35999999987</v>
      </c>
      <c r="S117" s="191">
        <f t="shared" si="308"/>
        <v>-10375.659999999916</v>
      </c>
      <c r="T117" s="191">
        <f t="shared" si="308"/>
        <v>26416.040000000037</v>
      </c>
      <c r="U117" s="191">
        <f t="shared" si="308"/>
        <v>32583.489999999991</v>
      </c>
      <c r="V117" s="191">
        <f t="shared" si="308"/>
        <v>435109.48</v>
      </c>
      <c r="W117" s="191">
        <f t="shared" si="308"/>
        <v>1889297.7200000002</v>
      </c>
      <c r="X117" s="293">
        <f t="shared" ref="X117" si="319">X96-X103</f>
        <v>3591317.3200000003</v>
      </c>
      <c r="Y117" s="113">
        <f t="shared" si="309"/>
        <v>5407638.8799999999</v>
      </c>
      <c r="Z117" s="191">
        <f t="shared" si="309"/>
        <v>4847196.58</v>
      </c>
      <c r="AA117" s="191">
        <f t="shared" si="309"/>
        <v>3226857.86</v>
      </c>
      <c r="AB117" s="191">
        <f t="shared" ref="AB117:AC117" si="320">AB96-AB103</f>
        <v>1758523.0099999998</v>
      </c>
      <c r="AC117" s="191">
        <f t="shared" si="320"/>
        <v>1114512.75</v>
      </c>
      <c r="AD117" s="191">
        <f t="shared" ref="AD117:AE117" si="321">AD96-AD103</f>
        <v>217294.27000000002</v>
      </c>
      <c r="AE117" s="191">
        <f t="shared" si="321"/>
        <v>312402.21999999997</v>
      </c>
      <c r="AF117" s="191">
        <f t="shared" ref="AF117" si="322">AF96-AF103</f>
        <v>46581.300000000047</v>
      </c>
      <c r="AG117" s="134">
        <v>189189.2</v>
      </c>
      <c r="AH117" s="134">
        <f t="shared" si="313"/>
        <v>443700.14999999991</v>
      </c>
      <c r="AI117" s="134">
        <f t="shared" si="313"/>
        <v>2296465.9000000004</v>
      </c>
      <c r="AJ117" s="324">
        <v>5171711.59</v>
      </c>
      <c r="AK117" s="137">
        <f t="shared" si="314"/>
        <v>7018332.3799999999</v>
      </c>
      <c r="AL117" s="324">
        <f t="shared" si="314"/>
        <v>7862957.4299999997</v>
      </c>
      <c r="AM117" s="526">
        <f t="shared" si="314"/>
        <v>5304124.9600000009</v>
      </c>
      <c r="AN117" s="526">
        <f t="shared" si="314"/>
        <v>3174017.9200000004</v>
      </c>
      <c r="AO117" s="526">
        <f t="shared" si="314"/>
        <v>705317.5299999998</v>
      </c>
      <c r="AP117" s="526">
        <f t="shared" si="314"/>
        <v>-202584.24999999977</v>
      </c>
      <c r="AQ117" s="526">
        <f t="shared" si="314"/>
        <v>-63625.649999999907</v>
      </c>
      <c r="AR117" s="526">
        <f t="shared" si="314"/>
        <v>-3389629.2199999997</v>
      </c>
      <c r="AS117" s="543"/>
      <c r="AT117" s="543"/>
      <c r="AU117" s="543"/>
      <c r="AV117" s="543"/>
      <c r="AW117" s="113">
        <f t="shared" si="315"/>
        <v>-1052807.3199999998</v>
      </c>
      <c r="AX117" s="58">
        <f t="shared" si="315"/>
        <v>142050.15999999968</v>
      </c>
      <c r="AY117" s="58">
        <f t="shared" si="315"/>
        <v>449781.81000000006</v>
      </c>
      <c r="AZ117" s="58">
        <f t="shared" si="315"/>
        <v>-295426.41999999993</v>
      </c>
      <c r="BA117" s="58">
        <f t="shared" si="315"/>
        <v>555901.66000000015</v>
      </c>
      <c r="BB117" s="58">
        <f t="shared" si="315"/>
        <v>487968.73999999987</v>
      </c>
      <c r="BC117" s="58">
        <f t="shared" si="315"/>
        <v>429580.37</v>
      </c>
      <c r="BD117" s="58">
        <f t="shared" si="315"/>
        <v>440867.56999999983</v>
      </c>
      <c r="BE117" s="58">
        <f t="shared" si="315"/>
        <v>83369.520000000019</v>
      </c>
      <c r="BF117" s="94">
        <f t="shared" si="315"/>
        <v>46258.740000000224</v>
      </c>
      <c r="BG117" s="58">
        <f t="shared" si="316"/>
        <v>1300531.52</v>
      </c>
      <c r="BH117" s="58">
        <f t="shared" si="316"/>
        <v>485670.41000000015</v>
      </c>
      <c r="BI117" s="58">
        <f t="shared" si="316"/>
        <v>259637.05000000028</v>
      </c>
      <c r="BJ117" s="58">
        <f t="shared" si="316"/>
        <v>-244661.45000000019</v>
      </c>
      <c r="BK117" s="58">
        <f t="shared" si="316"/>
        <v>-164532.06000000006</v>
      </c>
      <c r="BL117" s="58">
        <f t="shared" si="316"/>
        <v>350971.62999999989</v>
      </c>
      <c r="BM117" s="58">
        <f t="shared" si="316"/>
        <v>322777.87999999989</v>
      </c>
      <c r="BN117" s="74">
        <f t="shared" si="316"/>
        <v>20165.260000000009</v>
      </c>
      <c r="BO117" s="418">
        <f t="shared" si="316"/>
        <v>156605.71000000002</v>
      </c>
      <c r="BP117" s="74">
        <f t="shared" si="316"/>
        <v>8590.6699999999255</v>
      </c>
      <c r="BQ117" s="74">
        <f t="shared" si="317"/>
        <v>407168.18000000017</v>
      </c>
      <c r="BR117" s="74">
        <f t="shared" si="317"/>
        <v>1580394.2699999996</v>
      </c>
      <c r="BS117" s="120">
        <f t="shared" si="317"/>
        <v>1610693.5</v>
      </c>
      <c r="BT117" s="74">
        <f t="shared" si="317"/>
        <v>3015760.8499999996</v>
      </c>
      <c r="BU117" s="74">
        <f t="shared" si="317"/>
        <v>2077267.100000001</v>
      </c>
      <c r="BV117" s="74">
        <f t="shared" si="317"/>
        <v>1415494.9100000006</v>
      </c>
      <c r="BW117" s="74">
        <f t="shared" si="317"/>
        <v>-409195.2200000002</v>
      </c>
      <c r="BX117" s="74">
        <f t="shared" si="317"/>
        <v>-419878.51999999979</v>
      </c>
      <c r="BY117" s="74">
        <f t="shared" si="317"/>
        <v>-376027.86999999988</v>
      </c>
      <c r="BZ117" s="74">
        <f t="shared" si="317"/>
        <v>-3436210.5199999996</v>
      </c>
      <c r="CA117" s="418"/>
      <c r="CB117" s="74"/>
      <c r="CC117" s="74"/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318"/>
        <v>-2753739.1399999997</v>
      </c>
      <c r="E118" s="66">
        <f t="shared" si="308"/>
        <v>-1553827.08</v>
      </c>
      <c r="F118" s="66">
        <f>F97-F104</f>
        <v>-1264883.2400000002</v>
      </c>
      <c r="G118" s="66">
        <f t="shared" si="308"/>
        <v>-736841.22000000009</v>
      </c>
      <c r="H118" s="66">
        <f t="shared" si="308"/>
        <v>-362728.55999999982</v>
      </c>
      <c r="I118" s="66">
        <f t="shared" si="308"/>
        <v>-161976.97999999998</v>
      </c>
      <c r="J118" s="66">
        <f t="shared" si="308"/>
        <v>-5678.1100000001024</v>
      </c>
      <c r="K118" s="66">
        <f t="shared" si="308"/>
        <v>1410580.3999999997</v>
      </c>
      <c r="L118" s="332">
        <f t="shared" si="308"/>
        <v>2025273.5799999996</v>
      </c>
      <c r="M118" s="357">
        <f t="shared" si="308"/>
        <v>1328003.6399999997</v>
      </c>
      <c r="N118" s="326">
        <f t="shared" si="308"/>
        <v>1707854.67</v>
      </c>
      <c r="O118" s="191">
        <f t="shared" si="308"/>
        <v>-1930598.7400000002</v>
      </c>
      <c r="P118" s="191">
        <f t="shared" si="308"/>
        <v>-55624.799999999814</v>
      </c>
      <c r="Q118" s="191">
        <f t="shared" si="308"/>
        <v>-900670.25999999978</v>
      </c>
      <c r="R118" s="191">
        <f t="shared" si="308"/>
        <v>-1838594.5699999998</v>
      </c>
      <c r="S118" s="191">
        <f t="shared" si="308"/>
        <v>-511984.68999999994</v>
      </c>
      <c r="T118" s="191">
        <f t="shared" si="308"/>
        <v>-223254.20000000007</v>
      </c>
      <c r="U118" s="191">
        <f t="shared" si="308"/>
        <v>-192305.58999999985</v>
      </c>
      <c r="V118" s="191">
        <f t="shared" si="308"/>
        <v>17747.110000000102</v>
      </c>
      <c r="W118" s="191">
        <f t="shared" si="308"/>
        <v>1239636.5799999996</v>
      </c>
      <c r="X118" s="293">
        <f t="shared" ref="X118" si="323">X97-X104</f>
        <v>2287437.75</v>
      </c>
      <c r="Y118" s="113">
        <f t="shared" si="309"/>
        <v>3080650.5000000009</v>
      </c>
      <c r="Z118" s="191">
        <f t="shared" si="309"/>
        <v>1490522.9299999988</v>
      </c>
      <c r="AA118" s="191">
        <f t="shared" si="309"/>
        <v>-1400644.9499999993</v>
      </c>
      <c r="AB118" s="191">
        <f t="shared" ref="AB118:AC118" si="324">AB97-AB104</f>
        <v>-1943640.48</v>
      </c>
      <c r="AC118" s="191">
        <f t="shared" si="324"/>
        <v>-1285710.6299999999</v>
      </c>
      <c r="AD118" s="191">
        <f t="shared" ref="AD118:AE118" si="325">AD97-AD104</f>
        <v>-1105286.5900000001</v>
      </c>
      <c r="AE118" s="191">
        <f t="shared" si="325"/>
        <v>-519676.86999999988</v>
      </c>
      <c r="AF118" s="191">
        <f t="shared" ref="AF118" si="326">AF97-AF104</f>
        <v>-583707.91999999993</v>
      </c>
      <c r="AG118" s="134">
        <v>-222155.54</v>
      </c>
      <c r="AH118" s="134">
        <f t="shared" si="313"/>
        <v>-48257.219999999972</v>
      </c>
      <c r="AI118" s="134">
        <f t="shared" si="313"/>
        <v>1326875.2099999997</v>
      </c>
      <c r="AJ118" s="324">
        <v>2495354.0299999998</v>
      </c>
      <c r="AK118" s="137">
        <f t="shared" si="314"/>
        <v>3320814.1100000003</v>
      </c>
      <c r="AL118" s="324">
        <f t="shared" si="314"/>
        <v>3559113.8000000007</v>
      </c>
      <c r="AM118" s="526">
        <f t="shared" si="314"/>
        <v>-1867424.040000001</v>
      </c>
      <c r="AN118" s="526">
        <f t="shared" si="314"/>
        <v>-2268593.3299999982</v>
      </c>
      <c r="AO118" s="526">
        <f t="shared" si="314"/>
        <v>-369658.87000000104</v>
      </c>
      <c r="AP118" s="526">
        <f t="shared" si="314"/>
        <v>-1654202.9200000002</v>
      </c>
      <c r="AQ118" s="526">
        <f t="shared" si="314"/>
        <v>-810097.68999999971</v>
      </c>
      <c r="AR118" s="526">
        <f t="shared" si="314"/>
        <v>-241444.8600000001</v>
      </c>
      <c r="AS118" s="543"/>
      <c r="AT118" s="543"/>
      <c r="AU118" s="543"/>
      <c r="AV118" s="543"/>
      <c r="AW118" s="113">
        <f t="shared" si="315"/>
        <v>-695295.8900000006</v>
      </c>
      <c r="AX118" s="58">
        <f t="shared" si="315"/>
        <v>2698114.34</v>
      </c>
      <c r="AY118" s="58">
        <f t="shared" si="315"/>
        <v>653156.8200000003</v>
      </c>
      <c r="AZ118" s="58">
        <f t="shared" si="315"/>
        <v>-573711.32999999961</v>
      </c>
      <c r="BA118" s="58">
        <f t="shared" si="315"/>
        <v>224856.53000000014</v>
      </c>
      <c r="BB118" s="58">
        <f t="shared" si="315"/>
        <v>139474.35999999975</v>
      </c>
      <c r="BC118" s="58">
        <f t="shared" si="315"/>
        <v>-30328.60999999987</v>
      </c>
      <c r="BD118" s="58">
        <f t="shared" si="315"/>
        <v>23425.220000000205</v>
      </c>
      <c r="BE118" s="58">
        <f t="shared" si="315"/>
        <v>-170943.82000000007</v>
      </c>
      <c r="BF118" s="94">
        <f t="shared" si="315"/>
        <v>262164.17000000039</v>
      </c>
      <c r="BG118" s="58">
        <f t="shared" si="316"/>
        <v>1752646.8600000013</v>
      </c>
      <c r="BH118" s="58">
        <f t="shared" si="316"/>
        <v>-217331.74000000115</v>
      </c>
      <c r="BI118" s="58">
        <f t="shared" si="316"/>
        <v>529953.79000000097</v>
      </c>
      <c r="BJ118" s="58">
        <f t="shared" si="316"/>
        <v>-1888015.6800000002</v>
      </c>
      <c r="BK118" s="58">
        <f t="shared" si="316"/>
        <v>-385040.37000000011</v>
      </c>
      <c r="BL118" s="58">
        <f t="shared" si="316"/>
        <v>733307.97999999975</v>
      </c>
      <c r="BM118" s="58">
        <f t="shared" si="316"/>
        <v>-7692.1799999999348</v>
      </c>
      <c r="BN118" s="74">
        <f t="shared" si="316"/>
        <v>-360453.71999999986</v>
      </c>
      <c r="BO118" s="418">
        <f t="shared" si="316"/>
        <v>-29849.950000000157</v>
      </c>
      <c r="BP118" s="74">
        <f t="shared" si="316"/>
        <v>-66004.330000000075</v>
      </c>
      <c r="BQ118" s="74">
        <f t="shared" si="317"/>
        <v>87238.630000000121</v>
      </c>
      <c r="BR118" s="74">
        <f t="shared" si="317"/>
        <v>207916.2799999998</v>
      </c>
      <c r="BS118" s="120">
        <f t="shared" si="317"/>
        <v>240163.6099999994</v>
      </c>
      <c r="BT118" s="74">
        <f t="shared" si="317"/>
        <v>2068590.870000002</v>
      </c>
      <c r="BU118" s="74">
        <f t="shared" si="317"/>
        <v>-466779.09000000171</v>
      </c>
      <c r="BV118" s="74">
        <f t="shared" si="317"/>
        <v>-324952.84999999823</v>
      </c>
      <c r="BW118" s="74">
        <f t="shared" si="317"/>
        <v>916051.75999999885</v>
      </c>
      <c r="BX118" s="74">
        <f t="shared" si="317"/>
        <v>-548916.33000000007</v>
      </c>
      <c r="BY118" s="74">
        <f t="shared" si="317"/>
        <v>-290420.81999999983</v>
      </c>
      <c r="BZ118" s="74">
        <f t="shared" si="317"/>
        <v>342263.05999999982</v>
      </c>
      <c r="CA118" s="418"/>
      <c r="CB118" s="74"/>
      <c r="CC118" s="74"/>
      <c r="CD118" s="94"/>
    </row>
    <row r="119" spans="1:82" x14ac:dyDescent="0.25">
      <c r="A119" s="273"/>
      <c r="B119" s="86" t="str">
        <f>$B$14</f>
        <v>Medium C&amp;I [4]</v>
      </c>
      <c r="C119" s="65">
        <f t="shared" si="318"/>
        <v>-1799602.6099999994</v>
      </c>
      <c r="D119" s="66">
        <f t="shared" si="318"/>
        <v>-3777011.37</v>
      </c>
      <c r="E119" s="66">
        <f t="shared" si="308"/>
        <v>-1945740.9299999997</v>
      </c>
      <c r="F119" s="66">
        <f t="shared" si="308"/>
        <v>-1497716.1300000004</v>
      </c>
      <c r="G119" s="66">
        <f t="shared" si="308"/>
        <v>-1047616.31</v>
      </c>
      <c r="H119" s="66">
        <f t="shared" si="308"/>
        <v>-509330</v>
      </c>
      <c r="I119" s="66">
        <f t="shared" si="308"/>
        <v>-108522.2200000002</v>
      </c>
      <c r="J119" s="66">
        <f t="shared" si="308"/>
        <v>156853.74000000022</v>
      </c>
      <c r="K119" s="66">
        <f t="shared" si="308"/>
        <v>2559217.4699999997</v>
      </c>
      <c r="L119" s="332">
        <f t="shared" si="308"/>
        <v>2278419.7600000007</v>
      </c>
      <c r="M119" s="357">
        <f t="shared" si="308"/>
        <v>1399954.5599999987</v>
      </c>
      <c r="N119" s="326">
        <f t="shared" si="308"/>
        <v>2590386.3599999994</v>
      </c>
      <c r="O119" s="191">
        <f t="shared" si="308"/>
        <v>-3107381.1400000006</v>
      </c>
      <c r="P119" s="191">
        <f t="shared" si="308"/>
        <v>-418779.66000000015</v>
      </c>
      <c r="Q119" s="191">
        <f t="shared" si="308"/>
        <v>-1579044.5</v>
      </c>
      <c r="R119" s="191">
        <f t="shared" si="308"/>
        <v>-2292010.33</v>
      </c>
      <c r="S119" s="191">
        <f t="shared" si="308"/>
        <v>-720667.66000000015</v>
      </c>
      <c r="T119" s="191">
        <f t="shared" si="308"/>
        <v>-288437.74</v>
      </c>
      <c r="U119" s="191">
        <f t="shared" si="308"/>
        <v>-235330.01</v>
      </c>
      <c r="V119" s="191">
        <f t="shared" si="308"/>
        <v>243493.70999999996</v>
      </c>
      <c r="W119" s="191">
        <f t="shared" si="308"/>
        <v>1854788.4500000007</v>
      </c>
      <c r="X119" s="293">
        <f t="shared" ref="X119" si="327">X98-X105</f>
        <v>2702513.29</v>
      </c>
      <c r="Y119" s="113">
        <f t="shared" si="309"/>
        <v>4089026.4000000004</v>
      </c>
      <c r="Z119" s="191">
        <f t="shared" si="309"/>
        <v>900407.70000000112</v>
      </c>
      <c r="AA119" s="191">
        <f t="shared" si="309"/>
        <v>-1804391.9800000004</v>
      </c>
      <c r="AB119" s="191">
        <f t="shared" ref="AB119:AC119" si="328">AB98-AB105</f>
        <v>-2678009.2700000005</v>
      </c>
      <c r="AC119" s="191">
        <f t="shared" si="328"/>
        <v>-1740370.77</v>
      </c>
      <c r="AD119" s="191">
        <f t="shared" ref="AD119:AE119" si="329">AD98-AD105</f>
        <v>-1703918.6999999997</v>
      </c>
      <c r="AE119" s="191">
        <f t="shared" si="329"/>
        <v>-617675.44000000018</v>
      </c>
      <c r="AF119" s="191">
        <f t="shared" ref="AF119" si="330">AF98-AF105</f>
        <v>-655253.39999999991</v>
      </c>
      <c r="AG119" s="134">
        <v>-72380.34</v>
      </c>
      <c r="AH119" s="134">
        <f t="shared" si="313"/>
        <v>383348.71000000043</v>
      </c>
      <c r="AI119" s="134">
        <f t="shared" si="313"/>
        <v>2337179.3200000003</v>
      </c>
      <c r="AJ119" s="324">
        <v>2842743.44</v>
      </c>
      <c r="AK119" s="137">
        <f t="shared" si="314"/>
        <v>3713894.8200000003</v>
      </c>
      <c r="AL119" s="324">
        <f t="shared" si="314"/>
        <v>3196957.16</v>
      </c>
      <c r="AM119" s="526">
        <f t="shared" si="314"/>
        <v>-1918016.8599999994</v>
      </c>
      <c r="AN119" s="526">
        <f t="shared" si="314"/>
        <v>-3257549.6199999973</v>
      </c>
      <c r="AO119" s="526">
        <f t="shared" si="314"/>
        <v>-2780796.0599999987</v>
      </c>
      <c r="AP119" s="526">
        <f t="shared" si="314"/>
        <v>-1982612.7999999993</v>
      </c>
      <c r="AQ119" s="526">
        <f t="shared" si="314"/>
        <v>-923162.38000000035</v>
      </c>
      <c r="AR119" s="526">
        <f t="shared" si="314"/>
        <v>-709318.14999999991</v>
      </c>
      <c r="AS119" s="543"/>
      <c r="AT119" s="543"/>
      <c r="AU119" s="543"/>
      <c r="AV119" s="543"/>
      <c r="AW119" s="113">
        <f t="shared" si="315"/>
        <v>-1307778.5300000012</v>
      </c>
      <c r="AX119" s="58">
        <f t="shared" si="315"/>
        <v>3358231.71</v>
      </c>
      <c r="AY119" s="58">
        <f t="shared" si="315"/>
        <v>366696.4299999997</v>
      </c>
      <c r="AZ119" s="58">
        <f t="shared" si="315"/>
        <v>-794294.19999999972</v>
      </c>
      <c r="BA119" s="58">
        <f t="shared" si="315"/>
        <v>326948.64999999991</v>
      </c>
      <c r="BB119" s="58">
        <f t="shared" si="315"/>
        <v>220892.26</v>
      </c>
      <c r="BC119" s="58">
        <f t="shared" si="315"/>
        <v>-126807.7899999998</v>
      </c>
      <c r="BD119" s="58">
        <f t="shared" si="315"/>
        <v>86639.969999999739</v>
      </c>
      <c r="BE119" s="58">
        <f t="shared" si="315"/>
        <v>-704429.01999999909</v>
      </c>
      <c r="BF119" s="94">
        <f t="shared" si="315"/>
        <v>424093.52999999933</v>
      </c>
      <c r="BG119" s="58">
        <f t="shared" si="316"/>
        <v>2689071.8400000017</v>
      </c>
      <c r="BH119" s="58">
        <f t="shared" si="316"/>
        <v>-1689978.6599999983</v>
      </c>
      <c r="BI119" s="58">
        <f t="shared" si="316"/>
        <v>1302989.1600000001</v>
      </c>
      <c r="BJ119" s="58">
        <f t="shared" si="316"/>
        <v>-2259229.6100000003</v>
      </c>
      <c r="BK119" s="58">
        <f t="shared" si="316"/>
        <v>-161326.27000000002</v>
      </c>
      <c r="BL119" s="58">
        <f t="shared" si="316"/>
        <v>588091.63000000035</v>
      </c>
      <c r="BM119" s="58">
        <f t="shared" si="316"/>
        <v>102992.21999999997</v>
      </c>
      <c r="BN119" s="74">
        <f t="shared" si="316"/>
        <v>-366815.65999999992</v>
      </c>
      <c r="BO119" s="418">
        <f t="shared" si="316"/>
        <v>162949.67000000001</v>
      </c>
      <c r="BP119" s="74">
        <f t="shared" si="316"/>
        <v>139855.00000000047</v>
      </c>
      <c r="BQ119" s="74">
        <f t="shared" si="317"/>
        <v>482390.86999999965</v>
      </c>
      <c r="BR119" s="74">
        <f t="shared" si="317"/>
        <v>140230.14999999991</v>
      </c>
      <c r="BS119" s="120">
        <f t="shared" si="317"/>
        <v>-375131.58000000007</v>
      </c>
      <c r="BT119" s="74">
        <f t="shared" si="317"/>
        <v>2296549.459999999</v>
      </c>
      <c r="BU119" s="74">
        <f t="shared" si="317"/>
        <v>-113624.87999999896</v>
      </c>
      <c r="BV119" s="74">
        <f t="shared" si="317"/>
        <v>-579540.34999999683</v>
      </c>
      <c r="BW119" s="74">
        <f t="shared" si="317"/>
        <v>-1040425.2899999986</v>
      </c>
      <c r="BX119" s="74">
        <f t="shared" si="317"/>
        <v>-278694.09999999963</v>
      </c>
      <c r="BY119" s="74">
        <f t="shared" si="317"/>
        <v>-305486.94000000018</v>
      </c>
      <c r="BZ119" s="74">
        <f t="shared" si="317"/>
        <v>-54064.75</v>
      </c>
      <c r="CA119" s="418"/>
      <c r="CB119" s="74"/>
      <c r="CC119" s="74"/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318"/>
        <v>-1832621.4600000009</v>
      </c>
      <c r="D120" s="68">
        <f t="shared" si="318"/>
        <v>-1961748.4299999997</v>
      </c>
      <c r="E120" s="68">
        <f t="shared" si="308"/>
        <v>-347020.95999999996</v>
      </c>
      <c r="F120" s="68">
        <f t="shared" si="308"/>
        <v>-1506733.2600000002</v>
      </c>
      <c r="G120" s="68">
        <f t="shared" si="308"/>
        <v>-917062.44</v>
      </c>
      <c r="H120" s="68">
        <f t="shared" si="308"/>
        <v>65621.279999999795</v>
      </c>
      <c r="I120" s="68">
        <f t="shared" si="308"/>
        <v>-123131.66000000015</v>
      </c>
      <c r="J120" s="68">
        <f t="shared" si="308"/>
        <v>-112001.7099999995</v>
      </c>
      <c r="K120" s="68">
        <f t="shared" si="308"/>
        <v>2216187.84</v>
      </c>
      <c r="L120" s="346">
        <f t="shared" si="308"/>
        <v>1643282.79</v>
      </c>
      <c r="M120" s="358">
        <f t="shared" si="308"/>
        <v>575287.53000000026</v>
      </c>
      <c r="N120" s="327">
        <f t="shared" si="308"/>
        <v>2152842.87</v>
      </c>
      <c r="O120" s="193">
        <f t="shared" si="308"/>
        <v>-2597412.2800000012</v>
      </c>
      <c r="P120" s="193">
        <f t="shared" si="308"/>
        <v>554829.15000000037</v>
      </c>
      <c r="Q120" s="193">
        <f t="shared" si="308"/>
        <v>-1196030.5099999998</v>
      </c>
      <c r="R120" s="193">
        <f t="shared" si="308"/>
        <v>-2016779.9900000007</v>
      </c>
      <c r="S120" s="193">
        <f t="shared" si="308"/>
        <v>-282490.26000000024</v>
      </c>
      <c r="T120" s="193">
        <f t="shared" si="308"/>
        <v>-188177.45999999996</v>
      </c>
      <c r="U120" s="193">
        <f t="shared" si="308"/>
        <v>-437303.4299999997</v>
      </c>
      <c r="V120" s="193">
        <f t="shared" si="308"/>
        <v>351308.93999999948</v>
      </c>
      <c r="W120" s="193">
        <f t="shared" si="308"/>
        <v>1255668.42</v>
      </c>
      <c r="X120" s="298">
        <f t="shared" ref="X120" si="331">X99-X106</f>
        <v>2933504.3099999996</v>
      </c>
      <c r="Y120" s="114">
        <f t="shared" si="309"/>
        <v>1887641.9099999992</v>
      </c>
      <c r="Z120" s="193">
        <f t="shared" si="309"/>
        <v>492222.22000000067</v>
      </c>
      <c r="AA120" s="193">
        <f t="shared" si="309"/>
        <v>-2219218.46</v>
      </c>
      <c r="AB120" s="193">
        <f t="shared" ref="AB120:AC120" si="332">AB99-AB106</f>
        <v>-1373122.9100000001</v>
      </c>
      <c r="AC120" s="193">
        <f t="shared" si="332"/>
        <v>-1521327.4000000004</v>
      </c>
      <c r="AD120" s="193">
        <f t="shared" ref="AD120:AE120" si="333">AD99-AD106</f>
        <v>-1576145.3699999996</v>
      </c>
      <c r="AE120" s="193">
        <f t="shared" si="333"/>
        <v>-360165.6799999997</v>
      </c>
      <c r="AF120" s="193">
        <f t="shared" ref="AF120" si="334">AF99-AF106</f>
        <v>252184.33000000007</v>
      </c>
      <c r="AG120" s="134">
        <v>908303.79</v>
      </c>
      <c r="AH120" s="134">
        <f t="shared" si="313"/>
        <v>336282.43999999948</v>
      </c>
      <c r="AI120" s="134">
        <f t="shared" si="313"/>
        <v>139867.33999999985</v>
      </c>
      <c r="AJ120" s="324">
        <v>2915076.95</v>
      </c>
      <c r="AK120" s="137">
        <f t="shared" si="314"/>
        <v>2510826.3899999997</v>
      </c>
      <c r="AL120" s="324">
        <f t="shared" si="314"/>
        <v>418274.63000000082</v>
      </c>
      <c r="AM120" s="526">
        <f t="shared" si="314"/>
        <v>544776.89999999851</v>
      </c>
      <c r="AN120" s="526">
        <f t="shared" si="314"/>
        <v>-969606.11000000034</v>
      </c>
      <c r="AO120" s="526">
        <f t="shared" si="314"/>
        <v>-1190149.3200000003</v>
      </c>
      <c r="AP120" s="526">
        <f t="shared" si="314"/>
        <v>-2168268.3600000003</v>
      </c>
      <c r="AQ120" s="526">
        <f t="shared" si="314"/>
        <v>-204084.43000000017</v>
      </c>
      <c r="AR120" s="526">
        <f t="shared" si="314"/>
        <v>-1217377.81</v>
      </c>
      <c r="AS120" s="543"/>
      <c r="AT120" s="543"/>
      <c r="AU120" s="543"/>
      <c r="AV120" s="543"/>
      <c r="AW120" s="114">
        <f t="shared" si="315"/>
        <v>-764790.8200000003</v>
      </c>
      <c r="AX120" s="59">
        <f t="shared" si="315"/>
        <v>2516577.58</v>
      </c>
      <c r="AY120" s="59">
        <f t="shared" si="315"/>
        <v>-849009.54999999981</v>
      </c>
      <c r="AZ120" s="59">
        <f t="shared" si="315"/>
        <v>-510046.73000000045</v>
      </c>
      <c r="BA120" s="59">
        <f t="shared" si="315"/>
        <v>634572.1799999997</v>
      </c>
      <c r="BB120" s="59">
        <f t="shared" si="315"/>
        <v>-253798.73999999976</v>
      </c>
      <c r="BC120" s="59">
        <f t="shared" si="315"/>
        <v>-314171.76999999955</v>
      </c>
      <c r="BD120" s="59">
        <f t="shared" si="315"/>
        <v>463310.64999999898</v>
      </c>
      <c r="BE120" s="59">
        <f t="shared" si="315"/>
        <v>-960519.41999999993</v>
      </c>
      <c r="BF120" s="95">
        <f t="shared" si="315"/>
        <v>1290221.5199999996</v>
      </c>
      <c r="BG120" s="59">
        <f t="shared" si="316"/>
        <v>1312354.379999999</v>
      </c>
      <c r="BH120" s="59">
        <f t="shared" si="316"/>
        <v>-1660620.6499999994</v>
      </c>
      <c r="BI120" s="59">
        <f t="shared" si="316"/>
        <v>378193.82000000123</v>
      </c>
      <c r="BJ120" s="59">
        <f t="shared" si="316"/>
        <v>-1927952.0600000005</v>
      </c>
      <c r="BK120" s="59">
        <f t="shared" si="316"/>
        <v>-325296.8900000006</v>
      </c>
      <c r="BL120" s="59">
        <f t="shared" si="316"/>
        <v>440634.62000000104</v>
      </c>
      <c r="BM120" s="59">
        <f t="shared" si="316"/>
        <v>-77675.41999999946</v>
      </c>
      <c r="BN120" s="316">
        <f t="shared" si="316"/>
        <v>440361.79000000004</v>
      </c>
      <c r="BO120" s="430">
        <f t="shared" si="316"/>
        <v>1345607.2199999997</v>
      </c>
      <c r="BP120" s="316">
        <f t="shared" si="316"/>
        <v>-15026.5</v>
      </c>
      <c r="BQ120" s="316">
        <f t="shared" si="317"/>
        <v>-1115801.08</v>
      </c>
      <c r="BR120" s="316">
        <f t="shared" si="317"/>
        <v>-18427.359999999404</v>
      </c>
      <c r="BS120" s="493">
        <f t="shared" si="317"/>
        <v>623184.48000000045</v>
      </c>
      <c r="BT120" s="316">
        <f t="shared" si="317"/>
        <v>-73947.589999999851</v>
      </c>
      <c r="BU120" s="316">
        <f t="shared" si="317"/>
        <v>2763995.3599999985</v>
      </c>
      <c r="BV120" s="316">
        <f t="shared" si="317"/>
        <v>403516.79999999981</v>
      </c>
      <c r="BW120" s="316">
        <f t="shared" si="317"/>
        <v>331178.08000000007</v>
      </c>
      <c r="BX120" s="316">
        <f t="shared" si="317"/>
        <v>-592122.99000000069</v>
      </c>
      <c r="BY120" s="316">
        <f t="shared" si="317"/>
        <v>156081.24999999953</v>
      </c>
      <c r="BZ120" s="316">
        <f t="shared" si="317"/>
        <v>-1469562.1400000001</v>
      </c>
      <c r="CA120" s="430"/>
      <c r="CB120" s="316"/>
      <c r="CC120" s="316"/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335">SUM(E116:E120)</f>
        <v>-11474558.359999999</v>
      </c>
      <c r="F121" s="60">
        <f t="shared" si="335"/>
        <v>-14719282.460000001</v>
      </c>
      <c r="G121" s="60">
        <f t="shared" si="335"/>
        <v>-14138907.49</v>
      </c>
      <c r="H121" s="60">
        <f t="shared" si="335"/>
        <v>-9539499.6900000013</v>
      </c>
      <c r="I121" s="60">
        <f t="shared" si="335"/>
        <v>-6856445.8100000005</v>
      </c>
      <c r="J121" s="60">
        <f t="shared" si="335"/>
        <v>-4195121.5499999989</v>
      </c>
      <c r="K121" s="60">
        <f t="shared" si="335"/>
        <v>17404152.98</v>
      </c>
      <c r="L121" s="317">
        <f t="shared" si="335"/>
        <v>21979720.919999998</v>
      </c>
      <c r="M121" s="115">
        <f t="shared" si="335"/>
        <v>19274303.66</v>
      </c>
      <c r="N121" s="328">
        <f t="shared" si="335"/>
        <v>24991606.239999998</v>
      </c>
      <c r="O121" s="212">
        <f t="shared" si="335"/>
        <v>-8578449.5300000012</v>
      </c>
      <c r="P121" s="212">
        <f t="shared" si="335"/>
        <v>3858694.5199999977</v>
      </c>
      <c r="Q121" s="212">
        <f t="shared" si="335"/>
        <v>-4324734.8800000008</v>
      </c>
      <c r="R121" s="212">
        <f t="shared" si="335"/>
        <v>-19195528.850000001</v>
      </c>
      <c r="S121" s="212">
        <f t="shared" si="335"/>
        <v>-8677081.5600000005</v>
      </c>
      <c r="T121" s="212">
        <f t="shared" si="335"/>
        <v>-6168566.1100000003</v>
      </c>
      <c r="U121" s="212">
        <f t="shared" si="335"/>
        <v>-5575098.7399999993</v>
      </c>
      <c r="V121" s="212">
        <f t="shared" si="335"/>
        <v>-1834890.4800000014</v>
      </c>
      <c r="W121" s="212">
        <f t="shared" si="335"/>
        <v>13307523</v>
      </c>
      <c r="X121" s="295">
        <f t="shared" ref="X121" si="336">SUM(X116:X120)</f>
        <v>23178316.629999995</v>
      </c>
      <c r="Y121" s="115">
        <f t="shared" ref="Y121:AW121" si="337">SUM(Y116:Y120)</f>
        <v>39018789.699999996</v>
      </c>
      <c r="Z121" s="212">
        <f t="shared" si="337"/>
        <v>19435724.349999994</v>
      </c>
      <c r="AA121" s="212">
        <f t="shared" si="337"/>
        <v>-2757943.6300000013</v>
      </c>
      <c r="AB121" s="212">
        <f t="shared" si="337"/>
        <v>-7324851.0599999968</v>
      </c>
      <c r="AC121" s="212">
        <f t="shared" si="337"/>
        <v>-8777067.0299999975</v>
      </c>
      <c r="AD121" s="212">
        <f t="shared" si="337"/>
        <v>-13935151.269999998</v>
      </c>
      <c r="AE121" s="212">
        <f t="shared" ref="AE121:AF121" si="338">SUM(AE116:AE120)</f>
        <v>-7845473.5000000009</v>
      </c>
      <c r="AF121" s="212">
        <f t="shared" si="338"/>
        <v>-8162255.4500000011</v>
      </c>
      <c r="AG121" s="508">
        <v>-4451747.55</v>
      </c>
      <c r="AH121" s="508">
        <f t="shared" ref="AH121" si="339">SUM(AH116:AH120)</f>
        <v>-3385171.4599999995</v>
      </c>
      <c r="AI121" s="508">
        <f t="shared" ref="AI121" si="340">SUM(AI116:AI120)</f>
        <v>13671053.190000001</v>
      </c>
      <c r="AJ121" s="509">
        <v>29949296.699999999</v>
      </c>
      <c r="AK121" s="571">
        <f t="shared" ref="AK121" si="341">SUM(AK116:AK120)</f>
        <v>40220034.840000004</v>
      </c>
      <c r="AL121" s="509">
        <f t="shared" ref="AL121" si="342">SUM(AL116:AL120)</f>
        <v>36406754.010000013</v>
      </c>
      <c r="AM121" s="527">
        <f t="shared" ref="AM121:AR121" si="343">SUM(AM116:AM120)</f>
        <v>6090170.910000002</v>
      </c>
      <c r="AN121" s="527">
        <f t="shared" si="343"/>
        <v>-9628113.4699999951</v>
      </c>
      <c r="AO121" s="527">
        <f t="shared" si="343"/>
        <v>-14605992.529999992</v>
      </c>
      <c r="AP121" s="527">
        <f t="shared" si="343"/>
        <v>-19091801.239999995</v>
      </c>
      <c r="AQ121" s="527">
        <f t="shared" si="343"/>
        <v>-13081875.650000008</v>
      </c>
      <c r="AR121" s="527">
        <f t="shared" si="343"/>
        <v>-20129174.979999997</v>
      </c>
      <c r="AS121" s="544"/>
      <c r="AT121" s="544"/>
      <c r="AU121" s="544"/>
      <c r="AV121" s="544"/>
      <c r="AW121" s="115">
        <f t="shared" si="337"/>
        <v>-8375256.6900000051</v>
      </c>
      <c r="AX121" s="60">
        <f t="shared" ref="AX121:BE121" si="344">SUM(AX116:AX120)</f>
        <v>23478977.530000001</v>
      </c>
      <c r="AY121" s="60">
        <f t="shared" si="344"/>
        <v>7149823.4799999995</v>
      </c>
      <c r="AZ121" s="60">
        <f t="shared" si="344"/>
        <v>-4476246.3899999987</v>
      </c>
      <c r="BA121" s="60">
        <f t="shared" si="344"/>
        <v>5461825.9299999978</v>
      </c>
      <c r="BB121" s="60">
        <f t="shared" si="344"/>
        <v>3370933.5799999996</v>
      </c>
      <c r="BC121" s="60">
        <f t="shared" si="344"/>
        <v>1281347.07</v>
      </c>
      <c r="BD121" s="60">
        <f t="shared" si="344"/>
        <v>2360231.069999997</v>
      </c>
      <c r="BE121" s="60">
        <f t="shared" si="344"/>
        <v>-4096629.9800000009</v>
      </c>
      <c r="BF121" s="252">
        <f t="shared" ref="BF121:BG121" si="345">SUM(BF116:BF120)</f>
        <v>1198595.7099999995</v>
      </c>
      <c r="BG121" s="60">
        <f t="shared" si="345"/>
        <v>19744486.039999999</v>
      </c>
      <c r="BH121" s="60">
        <f t="shared" ref="BH121:BI121" si="346">SUM(BH116:BH120)</f>
        <v>-5555881.8899999987</v>
      </c>
      <c r="BI121" s="60">
        <f t="shared" si="346"/>
        <v>5820505.9000000013</v>
      </c>
      <c r="BJ121" s="60">
        <f t="shared" ref="BJ121:BK121" si="347">SUM(BJ116:BJ120)</f>
        <v>-11183545.579999996</v>
      </c>
      <c r="BK121" s="60">
        <f t="shared" si="347"/>
        <v>-4452332.1499999957</v>
      </c>
      <c r="BL121" s="60">
        <f t="shared" ref="BL121:BM121" si="348">SUM(BL116:BL120)</f>
        <v>5260377.5800000019</v>
      </c>
      <c r="BM121" s="60">
        <f t="shared" si="348"/>
        <v>831608.06000000099</v>
      </c>
      <c r="BN121" s="317">
        <f t="shared" ref="BN121" si="349">SUM(BN116:BN120)</f>
        <v>-1993689.3400000017</v>
      </c>
      <c r="BO121" s="328">
        <f t="shared" ref="BO121:BP121" si="350">SUM(BO116:BO120)</f>
        <v>1123351.1899999997</v>
      </c>
      <c r="BP121" s="317">
        <f t="shared" si="350"/>
        <v>-1550280.9799999981</v>
      </c>
      <c r="BQ121" s="317">
        <f t="shared" ref="BQ121" si="351">SUM(BQ116:BQ120)</f>
        <v>363530.19000000344</v>
      </c>
      <c r="BR121" s="317">
        <f t="shared" ref="BR121:BS121" si="352">SUM(BR116:BR120)</f>
        <v>6770980.0700000022</v>
      </c>
      <c r="BS121" s="494">
        <f t="shared" si="352"/>
        <v>1201245.1400000025</v>
      </c>
      <c r="BT121" s="317">
        <f t="shared" ref="BT121:BU121" si="353">SUM(BT116:BT120)</f>
        <v>16971029.660000015</v>
      </c>
      <c r="BU121" s="317">
        <f t="shared" si="353"/>
        <v>8848114.5400000028</v>
      </c>
      <c r="BV121" s="317">
        <f t="shared" ref="BV121:BW121" si="354">SUM(BV116:BV120)</f>
        <v>-2303262.4099999964</v>
      </c>
      <c r="BW121" s="317">
        <f t="shared" si="354"/>
        <v>-5828925.4999999944</v>
      </c>
      <c r="BX121" s="317">
        <f t="shared" ref="BX121:BY121" si="355">SUM(BX116:BX120)</f>
        <v>-5156649.9699999951</v>
      </c>
      <c r="BY121" s="317">
        <f t="shared" si="355"/>
        <v>-5236402.1500000078</v>
      </c>
      <c r="BZ121" s="317">
        <f t="shared" ref="BZ121" si="356">SUM(BZ116:BZ120)</f>
        <v>-11966919.529999997</v>
      </c>
      <c r="CA121" s="328"/>
      <c r="CB121" s="317"/>
      <c r="CC121" s="317"/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33"/>
      <c r="AN122" s="318"/>
      <c r="AO122" s="318"/>
      <c r="AP122" s="318"/>
      <c r="AQ122" s="318"/>
      <c r="AR122" s="318"/>
      <c r="AS122" s="474"/>
      <c r="AT122" s="474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445"/>
      <c r="BW122" s="445"/>
      <c r="BX122" s="445"/>
      <c r="BY122" s="445"/>
      <c r="BZ122" s="422"/>
      <c r="CA122" s="422"/>
      <c r="CB122" s="445"/>
      <c r="CC122" s="445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72">
        <v>103</v>
      </c>
      <c r="AL123" s="462">
        <v>91</v>
      </c>
      <c r="AM123" s="462">
        <v>89</v>
      </c>
      <c r="AN123" s="462">
        <v>44</v>
      </c>
      <c r="AO123" s="462">
        <v>54</v>
      </c>
      <c r="AP123" s="462">
        <v>81</v>
      </c>
      <c r="AQ123" s="484">
        <v>86</v>
      </c>
      <c r="AR123" s="484">
        <v>96</v>
      </c>
      <c r="AS123" s="484"/>
      <c r="AT123" s="484"/>
      <c r="AU123" s="484"/>
      <c r="AV123" s="484"/>
      <c r="AW123" s="142">
        <f t="shared" ref="AW123:BF127" si="357">O123-C123</f>
        <v>1</v>
      </c>
      <c r="AX123" s="143">
        <f t="shared" si="357"/>
        <v>-5</v>
      </c>
      <c r="AY123" s="143">
        <f t="shared" si="357"/>
        <v>-5</v>
      </c>
      <c r="AZ123" s="143">
        <f t="shared" si="357"/>
        <v>-14</v>
      </c>
      <c r="BA123" s="143">
        <f t="shared" si="357"/>
        <v>-3</v>
      </c>
      <c r="BB123" s="143">
        <f t="shared" si="357"/>
        <v>-19</v>
      </c>
      <c r="BC123" s="143">
        <f t="shared" si="357"/>
        <v>-19</v>
      </c>
      <c r="BD123" s="143">
        <f t="shared" si="357"/>
        <v>-24</v>
      </c>
      <c r="BE123" s="143">
        <f t="shared" si="357"/>
        <v>-40</v>
      </c>
      <c r="BF123" s="257">
        <f t="shared" si="357"/>
        <v>-38</v>
      </c>
      <c r="BG123" s="143">
        <f t="shared" ref="BG123:BP127" si="358">Y123-M123</f>
        <v>-22</v>
      </c>
      <c r="BH123" s="143">
        <f t="shared" si="358"/>
        <v>-16</v>
      </c>
      <c r="BI123" s="143">
        <f t="shared" si="358"/>
        <v>-14</v>
      </c>
      <c r="BJ123" s="143">
        <f t="shared" si="358"/>
        <v>-9</v>
      </c>
      <c r="BK123" s="143">
        <f t="shared" si="358"/>
        <v>-13</v>
      </c>
      <c r="BL123" s="143">
        <f t="shared" si="358"/>
        <v>5</v>
      </c>
      <c r="BM123" s="143">
        <f t="shared" si="358"/>
        <v>5</v>
      </c>
      <c r="BN123" s="339">
        <f t="shared" si="358"/>
        <v>12</v>
      </c>
      <c r="BO123" s="347">
        <f t="shared" si="358"/>
        <v>14</v>
      </c>
      <c r="BP123" s="339">
        <f t="shared" si="358"/>
        <v>61</v>
      </c>
      <c r="BQ123" s="339">
        <f t="shared" ref="BQ123:BZ127" si="359">AI123-W123</f>
        <v>100</v>
      </c>
      <c r="BR123" s="339">
        <f t="shared" si="359"/>
        <v>89</v>
      </c>
      <c r="BS123" s="501">
        <f t="shared" si="359"/>
        <v>75</v>
      </c>
      <c r="BT123" s="339">
        <f t="shared" si="359"/>
        <v>61</v>
      </c>
      <c r="BU123" s="339">
        <f t="shared" si="359"/>
        <v>59</v>
      </c>
      <c r="BV123" s="339">
        <f t="shared" si="359"/>
        <v>13</v>
      </c>
      <c r="BW123" s="339">
        <f t="shared" si="359"/>
        <v>18</v>
      </c>
      <c r="BX123" s="339">
        <f t="shared" si="359"/>
        <v>38</v>
      </c>
      <c r="BY123" s="339">
        <f t="shared" si="359"/>
        <v>37</v>
      </c>
      <c r="BZ123" s="339">
        <f t="shared" si="359"/>
        <v>43</v>
      </c>
      <c r="CA123" s="347"/>
      <c r="CB123" s="339"/>
      <c r="CC123" s="339"/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72">
        <v>1326</v>
      </c>
      <c r="AL124" s="462">
        <v>1302</v>
      </c>
      <c r="AM124" s="462">
        <v>1305</v>
      </c>
      <c r="AN124" s="462">
        <v>1333</v>
      </c>
      <c r="AO124" s="462">
        <v>1541</v>
      </c>
      <c r="AP124" s="462">
        <v>1727</v>
      </c>
      <c r="AQ124" s="484">
        <v>1876</v>
      </c>
      <c r="AR124" s="484">
        <v>2236</v>
      </c>
      <c r="AS124" s="484"/>
      <c r="AT124" s="484"/>
      <c r="AU124" s="484"/>
      <c r="AV124" s="484"/>
      <c r="AW124" s="142">
        <f t="shared" si="357"/>
        <v>-274</v>
      </c>
      <c r="AX124" s="143">
        <f t="shared" si="357"/>
        <v>-431</v>
      </c>
      <c r="AY124" s="143">
        <f t="shared" si="357"/>
        <v>-886</v>
      </c>
      <c r="AZ124" s="143">
        <f t="shared" si="357"/>
        <v>-928</v>
      </c>
      <c r="BA124" s="143">
        <f t="shared" si="357"/>
        <v>-721</v>
      </c>
      <c r="BB124" s="143">
        <f t="shared" si="357"/>
        <v>-798</v>
      </c>
      <c r="BC124" s="143">
        <f t="shared" si="357"/>
        <v>-787</v>
      </c>
      <c r="BD124" s="143">
        <f t="shared" si="357"/>
        <v>-651</v>
      </c>
      <c r="BE124" s="143">
        <f t="shared" si="357"/>
        <v>-1070</v>
      </c>
      <c r="BF124" s="257">
        <f t="shared" si="357"/>
        <v>-924</v>
      </c>
      <c r="BG124" s="143">
        <f t="shared" si="358"/>
        <v>-768</v>
      </c>
      <c r="BH124" s="143">
        <f t="shared" si="358"/>
        <v>-657</v>
      </c>
      <c r="BI124" s="143">
        <f t="shared" si="358"/>
        <v>-442</v>
      </c>
      <c r="BJ124" s="143">
        <f t="shared" si="358"/>
        <v>-258</v>
      </c>
      <c r="BK124" s="143">
        <f t="shared" si="358"/>
        <v>-108</v>
      </c>
      <c r="BL124" s="143">
        <f t="shared" si="358"/>
        <v>123</v>
      </c>
      <c r="BM124" s="143">
        <f t="shared" si="358"/>
        <v>272</v>
      </c>
      <c r="BN124" s="339">
        <f t="shared" si="358"/>
        <v>333</v>
      </c>
      <c r="BO124" s="347">
        <f t="shared" si="358"/>
        <v>580</v>
      </c>
      <c r="BP124" s="339">
        <f t="shared" si="358"/>
        <v>1211</v>
      </c>
      <c r="BQ124" s="339">
        <f t="shared" si="359"/>
        <v>1921</v>
      </c>
      <c r="BR124" s="339">
        <f t="shared" si="359"/>
        <v>1504</v>
      </c>
      <c r="BS124" s="501">
        <f t="shared" si="359"/>
        <v>1207</v>
      </c>
      <c r="BT124" s="339">
        <f t="shared" si="359"/>
        <v>1145</v>
      </c>
      <c r="BU124" s="339">
        <f t="shared" si="359"/>
        <v>1024</v>
      </c>
      <c r="BV124" s="339">
        <f t="shared" si="359"/>
        <v>937</v>
      </c>
      <c r="BW124" s="339">
        <f t="shared" si="359"/>
        <v>1024</v>
      </c>
      <c r="BX124" s="339">
        <f t="shared" si="359"/>
        <v>991</v>
      </c>
      <c r="BY124" s="339">
        <f t="shared" si="359"/>
        <v>962</v>
      </c>
      <c r="BZ124" s="339">
        <f t="shared" si="359"/>
        <v>1236</v>
      </c>
      <c r="CA124" s="347"/>
      <c r="CB124" s="339"/>
      <c r="CC124" s="339"/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72"/>
      <c r="AL125" s="462"/>
      <c r="AM125" s="467"/>
      <c r="AN125" s="407"/>
      <c r="AO125" s="407"/>
      <c r="AP125" s="407"/>
      <c r="AQ125" s="407"/>
      <c r="AR125" s="407"/>
      <c r="AS125" s="467"/>
      <c r="AT125" s="467"/>
      <c r="AU125" s="467"/>
      <c r="AV125" s="467"/>
      <c r="AW125" s="142">
        <f t="shared" si="357"/>
        <v>0</v>
      </c>
      <c r="AX125" s="143">
        <f t="shared" si="357"/>
        <v>0</v>
      </c>
      <c r="AY125" s="143">
        <f t="shared" si="357"/>
        <v>0</v>
      </c>
      <c r="AZ125" s="143">
        <f t="shared" si="357"/>
        <v>0</v>
      </c>
      <c r="BA125" s="143">
        <f t="shared" si="357"/>
        <v>0</v>
      </c>
      <c r="BB125" s="143">
        <f t="shared" si="357"/>
        <v>0</v>
      </c>
      <c r="BC125" s="143">
        <f t="shared" si="357"/>
        <v>-1</v>
      </c>
      <c r="BD125" s="143">
        <f t="shared" si="357"/>
        <v>0</v>
      </c>
      <c r="BE125" s="143">
        <f t="shared" si="357"/>
        <v>0</v>
      </c>
      <c r="BF125" s="257">
        <f t="shared" si="357"/>
        <v>0</v>
      </c>
      <c r="BG125" s="143">
        <f t="shared" si="358"/>
        <v>0</v>
      </c>
      <c r="BH125" s="143">
        <f t="shared" si="358"/>
        <v>1</v>
      </c>
      <c r="BI125" s="143">
        <f t="shared" si="358"/>
        <v>0</v>
      </c>
      <c r="BJ125" s="143">
        <f t="shared" si="358"/>
        <v>0</v>
      </c>
      <c r="BK125" s="143">
        <f t="shared" si="358"/>
        <v>0</v>
      </c>
      <c r="BL125" s="143">
        <f t="shared" si="358"/>
        <v>0</v>
      </c>
      <c r="BM125" s="143">
        <f t="shared" si="358"/>
        <v>0</v>
      </c>
      <c r="BN125" s="339">
        <f t="shared" si="358"/>
        <v>0</v>
      </c>
      <c r="BO125" s="347">
        <f t="shared" si="358"/>
        <v>0</v>
      </c>
      <c r="BP125" s="339">
        <f t="shared" si="358"/>
        <v>0</v>
      </c>
      <c r="BQ125" s="339">
        <f t="shared" si="359"/>
        <v>0</v>
      </c>
      <c r="BR125" s="339">
        <f t="shared" si="359"/>
        <v>0</v>
      </c>
      <c r="BS125" s="501">
        <f t="shared" si="359"/>
        <v>0</v>
      </c>
      <c r="BT125" s="339">
        <f t="shared" si="359"/>
        <v>-1</v>
      </c>
      <c r="BU125" s="339">
        <f t="shared" si="359"/>
        <v>0</v>
      </c>
      <c r="BV125" s="339">
        <f t="shared" si="359"/>
        <v>0</v>
      </c>
      <c r="BW125" s="339">
        <f t="shared" si="359"/>
        <v>0</v>
      </c>
      <c r="BX125" s="339">
        <f t="shared" si="359"/>
        <v>0</v>
      </c>
      <c r="BY125" s="339">
        <f t="shared" si="359"/>
        <v>0</v>
      </c>
      <c r="BZ125" s="339">
        <f t="shared" si="359"/>
        <v>0</v>
      </c>
      <c r="CA125" s="347"/>
      <c r="CB125" s="339"/>
      <c r="CC125" s="339"/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72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 t="shared" si="357"/>
        <v>0</v>
      </c>
      <c r="AX126" s="143">
        <f t="shared" si="357"/>
        <v>0</v>
      </c>
      <c r="AY126" s="143">
        <f t="shared" si="357"/>
        <v>0</v>
      </c>
      <c r="AZ126" s="143">
        <f t="shared" si="357"/>
        <v>0</v>
      </c>
      <c r="BA126" s="143">
        <f t="shared" si="357"/>
        <v>0</v>
      </c>
      <c r="BB126" s="143">
        <f t="shared" si="357"/>
        <v>0</v>
      </c>
      <c r="BC126" s="143">
        <f t="shared" si="357"/>
        <v>0</v>
      </c>
      <c r="BD126" s="143">
        <f t="shared" si="357"/>
        <v>0</v>
      </c>
      <c r="BE126" s="143">
        <f t="shared" si="357"/>
        <v>0</v>
      </c>
      <c r="BF126" s="257">
        <f t="shared" si="357"/>
        <v>0</v>
      </c>
      <c r="BG126" s="143">
        <f t="shared" si="358"/>
        <v>0</v>
      </c>
      <c r="BH126" s="143">
        <f t="shared" si="358"/>
        <v>0</v>
      </c>
      <c r="BI126" s="143">
        <f t="shared" si="358"/>
        <v>0</v>
      </c>
      <c r="BJ126" s="143">
        <f t="shared" si="358"/>
        <v>0</v>
      </c>
      <c r="BK126" s="143">
        <f t="shared" si="358"/>
        <v>0</v>
      </c>
      <c r="BL126" s="143">
        <f t="shared" si="358"/>
        <v>0</v>
      </c>
      <c r="BM126" s="143">
        <f t="shared" si="358"/>
        <v>0</v>
      </c>
      <c r="BN126" s="339">
        <f t="shared" si="358"/>
        <v>0</v>
      </c>
      <c r="BO126" s="347">
        <f t="shared" si="358"/>
        <v>0</v>
      </c>
      <c r="BP126" s="339">
        <f t="shared" si="358"/>
        <v>0</v>
      </c>
      <c r="BQ126" s="339">
        <f t="shared" si="359"/>
        <v>0</v>
      </c>
      <c r="BR126" s="339">
        <f t="shared" si="359"/>
        <v>0</v>
      </c>
      <c r="BS126" s="501">
        <f t="shared" si="359"/>
        <v>0</v>
      </c>
      <c r="BT126" s="339">
        <f t="shared" si="359"/>
        <v>0</v>
      </c>
      <c r="BU126" s="339">
        <f t="shared" si="359"/>
        <v>0</v>
      </c>
      <c r="BV126" s="339">
        <f t="shared" si="359"/>
        <v>0</v>
      </c>
      <c r="BW126" s="339">
        <f t="shared" si="359"/>
        <v>0</v>
      </c>
      <c r="BX126" s="339">
        <f t="shared" si="359"/>
        <v>0</v>
      </c>
      <c r="BY126" s="339">
        <f t="shared" si="359"/>
        <v>0</v>
      </c>
      <c r="BZ126" s="339">
        <f t="shared" si="359"/>
        <v>0</v>
      </c>
      <c r="CA126" s="347"/>
      <c r="CB126" s="339"/>
      <c r="CC126" s="339"/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73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 t="shared" si="357"/>
        <v>0</v>
      </c>
      <c r="AX127" s="157">
        <f t="shared" si="357"/>
        <v>0</v>
      </c>
      <c r="AY127" s="157">
        <f t="shared" si="357"/>
        <v>0</v>
      </c>
      <c r="AZ127" s="157">
        <f t="shared" si="357"/>
        <v>0</v>
      </c>
      <c r="BA127" s="157">
        <f t="shared" si="357"/>
        <v>0</v>
      </c>
      <c r="BB127" s="157">
        <f t="shared" si="357"/>
        <v>0</v>
      </c>
      <c r="BC127" s="157">
        <f t="shared" si="357"/>
        <v>0</v>
      </c>
      <c r="BD127" s="157">
        <f t="shared" si="357"/>
        <v>0</v>
      </c>
      <c r="BE127" s="157">
        <f t="shared" si="357"/>
        <v>0</v>
      </c>
      <c r="BF127" s="261">
        <f t="shared" si="357"/>
        <v>0</v>
      </c>
      <c r="BG127" s="157">
        <f t="shared" si="358"/>
        <v>0</v>
      </c>
      <c r="BH127" s="157">
        <f t="shared" si="358"/>
        <v>0</v>
      </c>
      <c r="BI127" s="157">
        <f t="shared" si="358"/>
        <v>0</v>
      </c>
      <c r="BJ127" s="157">
        <f t="shared" si="358"/>
        <v>0</v>
      </c>
      <c r="BK127" s="157">
        <f t="shared" si="358"/>
        <v>0</v>
      </c>
      <c r="BL127" s="157">
        <f t="shared" si="358"/>
        <v>0</v>
      </c>
      <c r="BM127" s="157">
        <f t="shared" si="358"/>
        <v>0</v>
      </c>
      <c r="BN127" s="340">
        <f t="shared" si="358"/>
        <v>0</v>
      </c>
      <c r="BO127" s="348">
        <f t="shared" si="358"/>
        <v>0</v>
      </c>
      <c r="BP127" s="340">
        <f t="shared" si="358"/>
        <v>0</v>
      </c>
      <c r="BQ127" s="340">
        <f t="shared" si="359"/>
        <v>0</v>
      </c>
      <c r="BR127" s="340">
        <f t="shared" si="359"/>
        <v>0</v>
      </c>
      <c r="BS127" s="506">
        <f t="shared" si="359"/>
        <v>0</v>
      </c>
      <c r="BT127" s="340">
        <f t="shared" si="359"/>
        <v>0</v>
      </c>
      <c r="BU127" s="340">
        <f t="shared" si="359"/>
        <v>0</v>
      </c>
      <c r="BV127" s="340">
        <f t="shared" si="359"/>
        <v>0</v>
      </c>
      <c r="BW127" s="340">
        <f t="shared" si="359"/>
        <v>0</v>
      </c>
      <c r="BX127" s="340">
        <f t="shared" si="359"/>
        <v>0</v>
      </c>
      <c r="BY127" s="340">
        <f t="shared" si="359"/>
        <v>0</v>
      </c>
      <c r="BZ127" s="340">
        <f t="shared" si="359"/>
        <v>0</v>
      </c>
      <c r="CA127" s="348"/>
      <c r="CB127" s="340"/>
      <c r="CC127" s="340"/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360">SUM(E123:E127)</f>
        <v>1565</v>
      </c>
      <c r="F128" s="148">
        <f t="shared" si="360"/>
        <v>1593</v>
      </c>
      <c r="G128" s="147">
        <f t="shared" si="360"/>
        <v>1410</v>
      </c>
      <c r="H128" s="147">
        <f t="shared" si="360"/>
        <v>1525</v>
      </c>
      <c r="I128" s="147">
        <f t="shared" si="360"/>
        <v>1528</v>
      </c>
      <c r="J128" s="147">
        <f t="shared" si="360"/>
        <v>1411</v>
      </c>
      <c r="K128" s="147">
        <f t="shared" si="360"/>
        <v>1251</v>
      </c>
      <c r="L128" s="334">
        <f t="shared" si="360"/>
        <v>1098</v>
      </c>
      <c r="M128" s="361">
        <f t="shared" si="360"/>
        <v>937</v>
      </c>
      <c r="N128" s="334">
        <f t="shared" si="360"/>
        <v>860</v>
      </c>
      <c r="O128" s="227">
        <f t="shared" si="360"/>
        <v>767</v>
      </c>
      <c r="P128" s="227">
        <f t="shared" si="360"/>
        <v>694</v>
      </c>
      <c r="Q128" s="227">
        <f t="shared" si="360"/>
        <v>674</v>
      </c>
      <c r="R128" s="227">
        <f t="shared" si="360"/>
        <v>651</v>
      </c>
      <c r="S128" s="227">
        <f t="shared" si="360"/>
        <v>686</v>
      </c>
      <c r="T128" s="227">
        <f t="shared" si="360"/>
        <v>708</v>
      </c>
      <c r="U128" s="227">
        <f t="shared" si="360"/>
        <v>721</v>
      </c>
      <c r="V128" s="227">
        <f t="shared" si="360"/>
        <v>736</v>
      </c>
      <c r="W128" s="227">
        <f t="shared" si="360"/>
        <v>141</v>
      </c>
      <c r="X128" s="303">
        <f t="shared" ref="X128" si="361">SUM(X123:X127)</f>
        <v>136</v>
      </c>
      <c r="Y128" s="389">
        <f t="shared" ref="Y128:AE128" si="362">SUM(Y123:Y127)</f>
        <v>147</v>
      </c>
      <c r="Z128" s="227">
        <f t="shared" si="362"/>
        <v>188</v>
      </c>
      <c r="AA128" s="227">
        <f t="shared" si="362"/>
        <v>311</v>
      </c>
      <c r="AB128" s="227">
        <f t="shared" si="362"/>
        <v>427</v>
      </c>
      <c r="AC128" s="227">
        <f t="shared" si="362"/>
        <v>553</v>
      </c>
      <c r="AD128" s="227">
        <f t="shared" si="362"/>
        <v>779</v>
      </c>
      <c r="AE128" s="227">
        <f t="shared" si="362"/>
        <v>963</v>
      </c>
      <c r="AF128" s="227">
        <f t="shared" ref="AF128" si="363">SUM(AF123:AF127)</f>
        <v>1053</v>
      </c>
      <c r="AG128" s="227">
        <v>1315</v>
      </c>
      <c r="AH128" s="227">
        <f t="shared" ref="AH128" si="364">SUM(AH123:AH127)</f>
        <v>2008</v>
      </c>
      <c r="AI128" s="227">
        <f t="shared" ref="AI128" si="365">SUM(AI123:AI127)</f>
        <v>2162</v>
      </c>
      <c r="AJ128" s="484">
        <v>1729</v>
      </c>
      <c r="AK128" s="572">
        <f t="shared" ref="AK128" si="366">SUM(AK123:AK127)</f>
        <v>1429</v>
      </c>
      <c r="AL128" s="484">
        <f t="shared" ref="AL128" si="367">SUM(AL123:AL127)</f>
        <v>1393</v>
      </c>
      <c r="AM128" s="534">
        <f t="shared" ref="AM128" si="368">SUM(AM123:AM127)</f>
        <v>1394</v>
      </c>
      <c r="AN128" s="51">
        <f>SUM(AN123:AN124)</f>
        <v>1377</v>
      </c>
      <c r="AO128" s="51">
        <f>SUM(AO123:AO124)</f>
        <v>1595</v>
      </c>
      <c r="AP128" s="51">
        <v>1808</v>
      </c>
      <c r="AQ128" s="51">
        <v>1962</v>
      </c>
      <c r="AR128" s="51">
        <v>2332</v>
      </c>
      <c r="AS128" s="246"/>
      <c r="AT128" s="246"/>
      <c r="AU128" s="246"/>
      <c r="AV128" s="246"/>
      <c r="AW128" s="142">
        <f t="shared" si="360"/>
        <v>-273</v>
      </c>
      <c r="AX128" s="143">
        <f t="shared" si="360"/>
        <v>-436</v>
      </c>
      <c r="AY128" s="143">
        <f t="shared" si="360"/>
        <v>-891</v>
      </c>
      <c r="AZ128" s="143">
        <f t="shared" si="360"/>
        <v>-942</v>
      </c>
      <c r="BA128" s="143">
        <f t="shared" si="360"/>
        <v>-724</v>
      </c>
      <c r="BB128" s="143">
        <f t="shared" si="360"/>
        <v>-817</v>
      </c>
      <c r="BC128" s="143">
        <f t="shared" si="360"/>
        <v>-807</v>
      </c>
      <c r="BD128" s="143">
        <f t="shared" si="360"/>
        <v>-675</v>
      </c>
      <c r="BE128" s="143">
        <f t="shared" si="360"/>
        <v>-1110</v>
      </c>
      <c r="BF128" s="257">
        <f t="shared" ref="BF128:BG128" si="369">SUM(BF123:BF127)</f>
        <v>-962</v>
      </c>
      <c r="BG128" s="143">
        <f t="shared" si="369"/>
        <v>-790</v>
      </c>
      <c r="BH128" s="143">
        <f t="shared" ref="BH128:BI128" si="370">SUM(BH123:BH127)</f>
        <v>-672</v>
      </c>
      <c r="BI128" s="143">
        <f t="shared" si="370"/>
        <v>-456</v>
      </c>
      <c r="BJ128" s="143">
        <f t="shared" ref="BJ128:BK128" si="371">SUM(BJ123:BJ127)</f>
        <v>-267</v>
      </c>
      <c r="BK128" s="143">
        <f t="shared" si="371"/>
        <v>-121</v>
      </c>
      <c r="BL128" s="143">
        <f t="shared" ref="BL128:BM128" si="372">SUM(BL123:BL127)</f>
        <v>128</v>
      </c>
      <c r="BM128" s="143">
        <f t="shared" si="372"/>
        <v>277</v>
      </c>
      <c r="BN128" s="339">
        <f t="shared" ref="BN128" si="373">SUM(BN123:BN127)</f>
        <v>345</v>
      </c>
      <c r="BO128" s="347">
        <f t="shared" ref="BO128:BP128" si="374">SUM(BO123:BO127)</f>
        <v>594</v>
      </c>
      <c r="BP128" s="339">
        <f t="shared" si="374"/>
        <v>1272</v>
      </c>
      <c r="BQ128" s="339">
        <f t="shared" ref="BQ128" si="375">SUM(BQ123:BQ127)</f>
        <v>2021</v>
      </c>
      <c r="BR128" s="339">
        <f t="shared" ref="BR128:BS128" si="376">SUM(BR123:BR127)</f>
        <v>1593</v>
      </c>
      <c r="BS128" s="501">
        <f t="shared" si="376"/>
        <v>1282</v>
      </c>
      <c r="BT128" s="339">
        <f t="shared" ref="BT128:BU128" si="377">SUM(BT123:BT127)</f>
        <v>1205</v>
      </c>
      <c r="BU128" s="339">
        <f t="shared" si="377"/>
        <v>1083</v>
      </c>
      <c r="BV128" s="339">
        <f t="shared" ref="BV128:BW128" si="378">SUM(BV123:BV127)</f>
        <v>950</v>
      </c>
      <c r="BW128" s="339">
        <f t="shared" si="378"/>
        <v>1042</v>
      </c>
      <c r="BX128" s="339">
        <f t="shared" ref="BX128:BY128" si="379">SUM(BX123:BX127)</f>
        <v>1029</v>
      </c>
      <c r="BY128" s="339">
        <f t="shared" si="379"/>
        <v>999</v>
      </c>
      <c r="BZ128" s="339">
        <f t="shared" ref="BZ128" si="380">SUM(BZ123:BZ127)</f>
        <v>1279</v>
      </c>
      <c r="CA128" s="347"/>
      <c r="CB128" s="339"/>
      <c r="CC128" s="339"/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74"/>
      <c r="AL129" s="405"/>
      <c r="AM129" s="535"/>
      <c r="AN129" s="405"/>
      <c r="AO129" s="405"/>
      <c r="AP129" s="405"/>
      <c r="AQ129" s="405"/>
      <c r="AR129" s="405"/>
      <c r="AS129" s="536"/>
      <c r="AT129" s="536"/>
      <c r="AU129" s="536"/>
      <c r="AV129" s="536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423"/>
      <c r="BW129" s="423"/>
      <c r="BX129" s="423"/>
      <c r="BY129" s="423"/>
      <c r="BZ129" s="423"/>
      <c r="CA129" s="436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72">
        <v>4</v>
      </c>
      <c r="AL130" s="462">
        <v>3</v>
      </c>
      <c r="AM130" s="529">
        <v>0</v>
      </c>
      <c r="AN130" s="484">
        <v>0</v>
      </c>
      <c r="AO130" s="484">
        <v>0</v>
      </c>
      <c r="AP130" s="484">
        <v>0</v>
      </c>
      <c r="AQ130" s="484">
        <v>982</v>
      </c>
      <c r="AR130" s="484">
        <v>1268</v>
      </c>
      <c r="AS130" s="484"/>
      <c r="AT130" s="484"/>
      <c r="AU130" s="484"/>
      <c r="AV130" s="484"/>
      <c r="AW130" s="142">
        <f t="shared" ref="AW130:BF134" si="381">O130-C130</f>
        <v>-78</v>
      </c>
      <c r="AX130" s="143">
        <f t="shared" si="381"/>
        <v>-917</v>
      </c>
      <c r="AY130" s="143">
        <f t="shared" si="381"/>
        <v>-665</v>
      </c>
      <c r="AZ130" s="143">
        <f t="shared" si="381"/>
        <v>-639</v>
      </c>
      <c r="BA130" s="143">
        <f t="shared" si="381"/>
        <v>-983</v>
      </c>
      <c r="BB130" s="143">
        <f t="shared" si="381"/>
        <v>-766</v>
      </c>
      <c r="BC130" s="143">
        <f t="shared" si="381"/>
        <v>-1256</v>
      </c>
      <c r="BD130" s="143">
        <f t="shared" si="381"/>
        <v>-181</v>
      </c>
      <c r="BE130" s="143">
        <f t="shared" si="381"/>
        <v>-2</v>
      </c>
      <c r="BF130" s="257">
        <f t="shared" si="381"/>
        <v>-3</v>
      </c>
      <c r="BG130" s="143">
        <f t="shared" ref="BG130:BP134" si="382">Y130-M130</f>
        <v>-16</v>
      </c>
      <c r="BH130" s="143">
        <f t="shared" si="382"/>
        <v>-6</v>
      </c>
      <c r="BI130" s="143">
        <f t="shared" si="382"/>
        <v>-2</v>
      </c>
      <c r="BJ130" s="143">
        <f t="shared" si="382"/>
        <v>0</v>
      </c>
      <c r="BK130" s="143">
        <f t="shared" si="382"/>
        <v>0</v>
      </c>
      <c r="BL130" s="143">
        <f t="shared" si="382"/>
        <v>0</v>
      </c>
      <c r="BM130" s="143">
        <f t="shared" si="382"/>
        <v>0</v>
      </c>
      <c r="BN130" s="339">
        <f t="shared" si="382"/>
        <v>0</v>
      </c>
      <c r="BO130" s="347">
        <f t="shared" si="382"/>
        <v>10</v>
      </c>
      <c r="BP130" s="339">
        <f t="shared" si="382"/>
        <v>477</v>
      </c>
      <c r="BQ130" s="339">
        <f t="shared" ref="BQ130:BZ134" si="383">AI130-W130</f>
        <v>314</v>
      </c>
      <c r="BR130" s="339">
        <f t="shared" si="383"/>
        <v>3</v>
      </c>
      <c r="BS130" s="501">
        <v>4</v>
      </c>
      <c r="BT130" s="339">
        <v>3</v>
      </c>
      <c r="BU130" s="339">
        <v>3</v>
      </c>
      <c r="BV130" s="339">
        <v>4</v>
      </c>
      <c r="BW130" s="339">
        <v>5</v>
      </c>
      <c r="BX130" s="339">
        <v>6</v>
      </c>
      <c r="BY130" s="339">
        <v>7</v>
      </c>
      <c r="BZ130" s="339">
        <v>7</v>
      </c>
      <c r="CA130" s="347"/>
      <c r="CB130" s="339"/>
      <c r="CC130" s="339"/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72">
        <v>0</v>
      </c>
      <c r="AL131" s="462">
        <v>0</v>
      </c>
      <c r="AM131" s="529">
        <v>0</v>
      </c>
      <c r="AN131" s="484">
        <v>0</v>
      </c>
      <c r="AO131" s="484">
        <v>0</v>
      </c>
      <c r="AP131" s="484">
        <v>0</v>
      </c>
      <c r="AQ131" s="484">
        <v>22</v>
      </c>
      <c r="AR131" s="484">
        <v>3</v>
      </c>
      <c r="AS131" s="484"/>
      <c r="AT131" s="484"/>
      <c r="AU131" s="484"/>
      <c r="AV131" s="484"/>
      <c r="AW131" s="142">
        <f t="shared" si="381"/>
        <v>-6</v>
      </c>
      <c r="AX131" s="143">
        <f t="shared" si="381"/>
        <v>-18</v>
      </c>
      <c r="AY131" s="143">
        <f t="shared" si="381"/>
        <v>-262</v>
      </c>
      <c r="AZ131" s="143">
        <f t="shared" si="381"/>
        <v>-237</v>
      </c>
      <c r="BA131" s="143">
        <f t="shared" si="381"/>
        <v>-455</v>
      </c>
      <c r="BB131" s="143">
        <f t="shared" si="381"/>
        <v>-313</v>
      </c>
      <c r="BC131" s="143">
        <f t="shared" si="381"/>
        <v>-624</v>
      </c>
      <c r="BD131" s="143">
        <f t="shared" si="381"/>
        <v>-70</v>
      </c>
      <c r="BE131" s="143">
        <f t="shared" si="381"/>
        <v>0</v>
      </c>
      <c r="BF131" s="257">
        <f t="shared" si="381"/>
        <v>0</v>
      </c>
      <c r="BG131" s="143">
        <f t="shared" si="382"/>
        <v>0</v>
      </c>
      <c r="BH131" s="143">
        <f t="shared" si="382"/>
        <v>0</v>
      </c>
      <c r="BI131" s="143">
        <f t="shared" si="382"/>
        <v>0</v>
      </c>
      <c r="BJ131" s="143">
        <f t="shared" si="382"/>
        <v>0</v>
      </c>
      <c r="BK131" s="143">
        <f t="shared" si="382"/>
        <v>0</v>
      </c>
      <c r="BL131" s="143">
        <f t="shared" si="382"/>
        <v>0</v>
      </c>
      <c r="BM131" s="143">
        <f t="shared" si="382"/>
        <v>0</v>
      </c>
      <c r="BN131" s="339">
        <f t="shared" si="382"/>
        <v>0</v>
      </c>
      <c r="BO131" s="347">
        <f t="shared" si="382"/>
        <v>0</v>
      </c>
      <c r="BP131" s="339">
        <f t="shared" si="382"/>
        <v>75</v>
      </c>
      <c r="BQ131" s="339">
        <f t="shared" si="383"/>
        <v>39</v>
      </c>
      <c r="BR131" s="339">
        <f t="shared" si="383"/>
        <v>0</v>
      </c>
      <c r="BS131" s="501">
        <f t="shared" ref="BS131:BZ134" si="384">AK131-Y131</f>
        <v>0</v>
      </c>
      <c r="BT131" s="339">
        <f t="shared" si="384"/>
        <v>0</v>
      </c>
      <c r="BU131" s="339">
        <f t="shared" si="384"/>
        <v>0</v>
      </c>
      <c r="BV131" s="339">
        <f t="shared" si="384"/>
        <v>0</v>
      </c>
      <c r="BW131" s="339">
        <f t="shared" si="384"/>
        <v>0</v>
      </c>
      <c r="BX131" s="339">
        <f t="shared" si="384"/>
        <v>0</v>
      </c>
      <c r="BY131" s="339">
        <f t="shared" si="384"/>
        <v>22</v>
      </c>
      <c r="BZ131" s="339">
        <f t="shared" si="384"/>
        <v>3</v>
      </c>
      <c r="CA131" s="347"/>
      <c r="CB131" s="339"/>
      <c r="CC131" s="339"/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72">
        <v>38</v>
      </c>
      <c r="AL132" s="462">
        <v>57</v>
      </c>
      <c r="AM132" s="529">
        <v>0</v>
      </c>
      <c r="AN132" s="484">
        <v>0</v>
      </c>
      <c r="AO132" s="484">
        <v>0</v>
      </c>
      <c r="AP132" s="484">
        <v>0</v>
      </c>
      <c r="AQ132" s="484">
        <v>120</v>
      </c>
      <c r="AR132" s="484">
        <v>49</v>
      </c>
      <c r="AS132" s="484"/>
      <c r="AT132" s="484"/>
      <c r="AU132" s="484"/>
      <c r="AV132" s="484"/>
      <c r="AW132" s="142">
        <f t="shared" si="381"/>
        <v>-56</v>
      </c>
      <c r="AX132" s="143">
        <f t="shared" si="381"/>
        <v>-105</v>
      </c>
      <c r="AY132" s="143">
        <f t="shared" si="381"/>
        <v>-132</v>
      </c>
      <c r="AZ132" s="143">
        <f t="shared" si="381"/>
        <v>-105</v>
      </c>
      <c r="BA132" s="143">
        <f t="shared" si="381"/>
        <v>-79</v>
      </c>
      <c r="BB132" s="143">
        <f t="shared" si="381"/>
        <v>-62</v>
      </c>
      <c r="BC132" s="143">
        <f t="shared" si="381"/>
        <v>-41</v>
      </c>
      <c r="BD132" s="143">
        <f t="shared" si="381"/>
        <v>-1</v>
      </c>
      <c r="BE132" s="143">
        <f t="shared" si="381"/>
        <v>0</v>
      </c>
      <c r="BF132" s="257">
        <f t="shared" si="381"/>
        <v>-1</v>
      </c>
      <c r="BG132" s="143">
        <f t="shared" si="382"/>
        <v>-32</v>
      </c>
      <c r="BH132" s="143">
        <f t="shared" si="382"/>
        <v>-58</v>
      </c>
      <c r="BI132" s="143">
        <f t="shared" si="382"/>
        <v>-22</v>
      </c>
      <c r="BJ132" s="143">
        <f t="shared" si="382"/>
        <v>0</v>
      </c>
      <c r="BK132" s="143">
        <f t="shared" si="382"/>
        <v>0</v>
      </c>
      <c r="BL132" s="143">
        <f t="shared" si="382"/>
        <v>0</v>
      </c>
      <c r="BM132" s="143">
        <f t="shared" si="382"/>
        <v>0</v>
      </c>
      <c r="BN132" s="339">
        <f t="shared" si="382"/>
        <v>237</v>
      </c>
      <c r="BO132" s="347">
        <f t="shared" si="382"/>
        <v>89</v>
      </c>
      <c r="BP132" s="339">
        <f t="shared" si="382"/>
        <v>43</v>
      </c>
      <c r="BQ132" s="339">
        <f t="shared" si="383"/>
        <v>49</v>
      </c>
      <c r="BR132" s="339">
        <f t="shared" si="383"/>
        <v>28</v>
      </c>
      <c r="BS132" s="501">
        <f t="shared" si="384"/>
        <v>38</v>
      </c>
      <c r="BT132" s="339">
        <f t="shared" si="384"/>
        <v>57</v>
      </c>
      <c r="BU132" s="339">
        <f t="shared" si="384"/>
        <v>0</v>
      </c>
      <c r="BV132" s="339">
        <f t="shared" si="384"/>
        <v>0</v>
      </c>
      <c r="BW132" s="339">
        <f t="shared" si="384"/>
        <v>0</v>
      </c>
      <c r="BX132" s="339">
        <f t="shared" si="384"/>
        <v>0</v>
      </c>
      <c r="BY132" s="339">
        <f t="shared" si="384"/>
        <v>120</v>
      </c>
      <c r="BZ132" s="339">
        <f t="shared" si="384"/>
        <v>-188</v>
      </c>
      <c r="CA132" s="347"/>
      <c r="CB132" s="339"/>
      <c r="CC132" s="339"/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72">
        <v>2</v>
      </c>
      <c r="AL133" s="462">
        <v>2</v>
      </c>
      <c r="AM133" s="529">
        <v>0</v>
      </c>
      <c r="AN133" s="484">
        <v>0</v>
      </c>
      <c r="AO133" s="484">
        <v>0</v>
      </c>
      <c r="AP133" s="484">
        <v>0</v>
      </c>
      <c r="AQ133" s="484">
        <v>13</v>
      </c>
      <c r="AR133" s="484">
        <v>2</v>
      </c>
      <c r="AS133" s="484"/>
      <c r="AT133" s="484"/>
      <c r="AU133" s="484"/>
      <c r="AV133" s="484"/>
      <c r="AW133" s="142">
        <f t="shared" si="381"/>
        <v>-5</v>
      </c>
      <c r="AX133" s="143">
        <f t="shared" si="381"/>
        <v>-10</v>
      </c>
      <c r="AY133" s="143">
        <f t="shared" si="381"/>
        <v>-9</v>
      </c>
      <c r="AZ133" s="143">
        <f t="shared" si="381"/>
        <v>-9</v>
      </c>
      <c r="BA133" s="143">
        <f t="shared" si="381"/>
        <v>-7</v>
      </c>
      <c r="BB133" s="143">
        <f t="shared" si="381"/>
        <v>-5</v>
      </c>
      <c r="BC133" s="143">
        <f t="shared" si="381"/>
        <v>-7</v>
      </c>
      <c r="BD133" s="143">
        <f t="shared" si="381"/>
        <v>0</v>
      </c>
      <c r="BE133" s="143">
        <f t="shared" si="381"/>
        <v>0</v>
      </c>
      <c r="BF133" s="257">
        <f t="shared" si="381"/>
        <v>0</v>
      </c>
      <c r="BG133" s="143">
        <f t="shared" si="382"/>
        <v>-3</v>
      </c>
      <c r="BH133" s="143">
        <f t="shared" si="382"/>
        <v>-3</v>
      </c>
      <c r="BI133" s="143">
        <f t="shared" si="382"/>
        <v>-1</v>
      </c>
      <c r="BJ133" s="143">
        <f t="shared" si="382"/>
        <v>0</v>
      </c>
      <c r="BK133" s="143">
        <f t="shared" si="382"/>
        <v>0</v>
      </c>
      <c r="BL133" s="143">
        <f t="shared" si="382"/>
        <v>0</v>
      </c>
      <c r="BM133" s="143">
        <f t="shared" si="382"/>
        <v>0</v>
      </c>
      <c r="BN133" s="339">
        <f t="shared" si="382"/>
        <v>10</v>
      </c>
      <c r="BO133" s="347">
        <f t="shared" si="382"/>
        <v>3</v>
      </c>
      <c r="BP133" s="339">
        <f t="shared" si="382"/>
        <v>2</v>
      </c>
      <c r="BQ133" s="339">
        <f t="shared" si="383"/>
        <v>0</v>
      </c>
      <c r="BR133" s="339">
        <f t="shared" si="383"/>
        <v>0</v>
      </c>
      <c r="BS133" s="501">
        <f t="shared" si="384"/>
        <v>2</v>
      </c>
      <c r="BT133" s="339">
        <f t="shared" si="384"/>
        <v>2</v>
      </c>
      <c r="BU133" s="339">
        <f t="shared" si="384"/>
        <v>0</v>
      </c>
      <c r="BV133" s="339">
        <f t="shared" si="384"/>
        <v>0</v>
      </c>
      <c r="BW133" s="339">
        <f t="shared" si="384"/>
        <v>0</v>
      </c>
      <c r="BX133" s="339">
        <f t="shared" si="384"/>
        <v>0</v>
      </c>
      <c r="BY133" s="339">
        <f t="shared" si="384"/>
        <v>13</v>
      </c>
      <c r="BZ133" s="339">
        <f t="shared" si="384"/>
        <v>-8</v>
      </c>
      <c r="CA133" s="347"/>
      <c r="CB133" s="339"/>
      <c r="CC133" s="339"/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72">
        <v>0</v>
      </c>
      <c r="AL134" s="462">
        <v>0</v>
      </c>
      <c r="AM134" s="529">
        <v>0</v>
      </c>
      <c r="AN134" s="484">
        <v>0</v>
      </c>
      <c r="AO134" s="484">
        <v>0</v>
      </c>
      <c r="AP134" s="484">
        <v>0</v>
      </c>
      <c r="AQ134" s="484">
        <v>1</v>
      </c>
      <c r="AR134" s="484">
        <v>1</v>
      </c>
      <c r="AS134" s="484"/>
      <c r="AT134" s="484"/>
      <c r="AU134" s="484"/>
      <c r="AV134" s="484"/>
      <c r="AW134" s="158">
        <f t="shared" si="381"/>
        <v>0</v>
      </c>
      <c r="AX134" s="157">
        <f t="shared" si="381"/>
        <v>-1</v>
      </c>
      <c r="AY134" s="157">
        <f t="shared" si="381"/>
        <v>-1</v>
      </c>
      <c r="AZ134" s="157">
        <f t="shared" si="381"/>
        <v>0</v>
      </c>
      <c r="BA134" s="157">
        <f t="shared" si="381"/>
        <v>0</v>
      </c>
      <c r="BB134" s="157">
        <f t="shared" si="381"/>
        <v>0</v>
      </c>
      <c r="BC134" s="157">
        <f t="shared" si="381"/>
        <v>0</v>
      </c>
      <c r="BD134" s="157">
        <f t="shared" si="381"/>
        <v>0</v>
      </c>
      <c r="BE134" s="157">
        <f t="shared" si="381"/>
        <v>0</v>
      </c>
      <c r="BF134" s="261">
        <f t="shared" si="381"/>
        <v>0</v>
      </c>
      <c r="BG134" s="157">
        <f t="shared" si="382"/>
        <v>0</v>
      </c>
      <c r="BH134" s="157">
        <f t="shared" si="382"/>
        <v>0</v>
      </c>
      <c r="BI134" s="157">
        <f t="shared" si="382"/>
        <v>0</v>
      </c>
      <c r="BJ134" s="157">
        <f t="shared" si="382"/>
        <v>0</v>
      </c>
      <c r="BK134" s="157">
        <f t="shared" si="382"/>
        <v>0</v>
      </c>
      <c r="BL134" s="157">
        <f t="shared" si="382"/>
        <v>0</v>
      </c>
      <c r="BM134" s="157">
        <f t="shared" si="382"/>
        <v>0</v>
      </c>
      <c r="BN134" s="340">
        <f t="shared" si="382"/>
        <v>0</v>
      </c>
      <c r="BO134" s="348">
        <f t="shared" si="382"/>
        <v>0</v>
      </c>
      <c r="BP134" s="340">
        <f t="shared" si="382"/>
        <v>0</v>
      </c>
      <c r="BQ134" s="340">
        <f t="shared" si="383"/>
        <v>0</v>
      </c>
      <c r="BR134" s="340">
        <f t="shared" si="383"/>
        <v>1</v>
      </c>
      <c r="BS134" s="501">
        <f t="shared" si="384"/>
        <v>0</v>
      </c>
      <c r="BT134" s="339">
        <f t="shared" si="384"/>
        <v>0</v>
      </c>
      <c r="BU134" s="339">
        <f t="shared" si="384"/>
        <v>0</v>
      </c>
      <c r="BV134" s="339">
        <f t="shared" si="384"/>
        <v>0</v>
      </c>
      <c r="BW134" s="339">
        <f t="shared" si="384"/>
        <v>0</v>
      </c>
      <c r="BX134" s="339">
        <f t="shared" si="384"/>
        <v>0</v>
      </c>
      <c r="BY134" s="339">
        <f t="shared" si="384"/>
        <v>1</v>
      </c>
      <c r="BZ134" s="340">
        <f t="shared" si="384"/>
        <v>1</v>
      </c>
      <c r="CA134" s="348"/>
      <c r="CB134" s="340"/>
      <c r="CC134" s="340"/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385">SUM(E130:E134)</f>
        <v>1069</v>
      </c>
      <c r="F135" s="169">
        <f t="shared" si="385"/>
        <v>990</v>
      </c>
      <c r="G135" s="168">
        <f t="shared" si="385"/>
        <v>1524</v>
      </c>
      <c r="H135" s="147">
        <f t="shared" si="385"/>
        <v>1146</v>
      </c>
      <c r="I135" s="147">
        <f t="shared" si="385"/>
        <v>1928</v>
      </c>
      <c r="J135" s="147">
        <f t="shared" si="385"/>
        <v>252</v>
      </c>
      <c r="K135" s="147">
        <f t="shared" si="385"/>
        <v>2</v>
      </c>
      <c r="L135" s="334">
        <f t="shared" si="385"/>
        <v>4</v>
      </c>
      <c r="M135" s="361">
        <f t="shared" si="385"/>
        <v>51</v>
      </c>
      <c r="N135" s="334">
        <f t="shared" si="385"/>
        <v>67</v>
      </c>
      <c r="O135" s="227">
        <f t="shared" si="385"/>
        <v>25</v>
      </c>
      <c r="P135" s="227">
        <f t="shared" si="385"/>
        <v>0</v>
      </c>
      <c r="Q135" s="227">
        <f t="shared" si="385"/>
        <v>0</v>
      </c>
      <c r="R135" s="227">
        <f t="shared" si="385"/>
        <v>0</v>
      </c>
      <c r="S135" s="243">
        <f t="shared" si="385"/>
        <v>0</v>
      </c>
      <c r="T135" s="243">
        <f t="shared" si="385"/>
        <v>0</v>
      </c>
      <c r="U135" s="243">
        <f t="shared" si="385"/>
        <v>0</v>
      </c>
      <c r="V135" s="243">
        <f t="shared" si="385"/>
        <v>0</v>
      </c>
      <c r="W135" s="243">
        <f t="shared" si="385"/>
        <v>0</v>
      </c>
      <c r="X135" s="366">
        <f t="shared" ref="X135" si="386">SUM(X130:X134)</f>
        <v>0</v>
      </c>
      <c r="Y135" s="389">
        <f t="shared" ref="Y135:AX135" si="387">SUM(Y130:Y134)</f>
        <v>0</v>
      </c>
      <c r="Z135" s="227">
        <f t="shared" si="387"/>
        <v>0</v>
      </c>
      <c r="AA135" s="243">
        <f t="shared" si="387"/>
        <v>0</v>
      </c>
      <c r="AB135" s="243">
        <f t="shared" si="387"/>
        <v>0</v>
      </c>
      <c r="AC135" s="243">
        <f t="shared" si="387"/>
        <v>0</v>
      </c>
      <c r="AD135" s="243">
        <f t="shared" ref="AD135:AE135" si="388">SUM(AD130:AD134)</f>
        <v>0</v>
      </c>
      <c r="AE135" s="243">
        <f t="shared" si="388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72">
        <f>SUM(AK130:AK134)</f>
        <v>44</v>
      </c>
      <c r="AL135" s="462">
        <v>62</v>
      </c>
      <c r="AM135" s="529">
        <v>0</v>
      </c>
      <c r="AN135" s="484">
        <v>0</v>
      </c>
      <c r="AO135" s="484">
        <v>0</v>
      </c>
      <c r="AP135" s="484">
        <v>0</v>
      </c>
      <c r="AQ135" s="484">
        <f>SUM(AQ130:AQ134)</f>
        <v>1138</v>
      </c>
      <c r="AR135" s="484">
        <v>1323</v>
      </c>
      <c r="AS135" s="484"/>
      <c r="AT135" s="484"/>
      <c r="AU135" s="484"/>
      <c r="AV135" s="484"/>
      <c r="AW135" s="159">
        <f t="shared" si="387"/>
        <v>-145</v>
      </c>
      <c r="AX135" s="160">
        <f t="shared" si="387"/>
        <v>-1051</v>
      </c>
      <c r="AY135" s="160">
        <f t="shared" ref="AY135:BE135" si="389">SUM(AY130:AY134)</f>
        <v>-1069</v>
      </c>
      <c r="AZ135" s="160">
        <f t="shared" si="389"/>
        <v>-990</v>
      </c>
      <c r="BA135" s="160">
        <f t="shared" si="389"/>
        <v>-1524</v>
      </c>
      <c r="BB135" s="160">
        <f t="shared" si="389"/>
        <v>-1146</v>
      </c>
      <c r="BC135" s="160">
        <f t="shared" si="389"/>
        <v>-1928</v>
      </c>
      <c r="BD135" s="160">
        <f t="shared" si="389"/>
        <v>-252</v>
      </c>
      <c r="BE135" s="160">
        <f t="shared" si="389"/>
        <v>-2</v>
      </c>
      <c r="BF135" s="262">
        <f t="shared" ref="BF135:BG135" si="390">SUM(BF130:BF134)</f>
        <v>-4</v>
      </c>
      <c r="BG135" s="160">
        <f t="shared" si="390"/>
        <v>-51</v>
      </c>
      <c r="BH135" s="160">
        <f t="shared" ref="BH135:BI135" si="391">SUM(BH130:BH134)</f>
        <v>-67</v>
      </c>
      <c r="BI135" s="160">
        <f t="shared" si="391"/>
        <v>-25</v>
      </c>
      <c r="BJ135" s="160">
        <f t="shared" ref="BJ135:BK135" si="392">SUM(BJ130:BJ134)</f>
        <v>0</v>
      </c>
      <c r="BK135" s="160">
        <f t="shared" si="392"/>
        <v>0</v>
      </c>
      <c r="BL135" s="160">
        <f t="shared" ref="BL135:BM135" si="393">SUM(BL130:BL134)</f>
        <v>0</v>
      </c>
      <c r="BM135" s="160">
        <f t="shared" si="393"/>
        <v>0</v>
      </c>
      <c r="BN135" s="423">
        <f t="shared" ref="BN135" si="394">SUM(BN130:BN134)</f>
        <v>247</v>
      </c>
      <c r="BO135" s="436">
        <f t="shared" ref="BO135:BP135" si="395">SUM(BO130:BO134)</f>
        <v>102</v>
      </c>
      <c r="BP135" s="423">
        <f t="shared" si="395"/>
        <v>597</v>
      </c>
      <c r="BQ135" s="423">
        <f t="shared" ref="BQ135" si="396">SUM(BQ130:BQ134)</f>
        <v>402</v>
      </c>
      <c r="BR135" s="423">
        <f t="shared" ref="BR135:BS135" si="397">SUM(BR130:BR134)</f>
        <v>32</v>
      </c>
      <c r="BS135" s="507">
        <f t="shared" si="397"/>
        <v>44</v>
      </c>
      <c r="BT135" s="423">
        <f t="shared" ref="BT135:BU135" si="398">SUM(BT130:BT134)</f>
        <v>62</v>
      </c>
      <c r="BU135" s="423">
        <f t="shared" si="398"/>
        <v>3</v>
      </c>
      <c r="BV135" s="423">
        <f t="shared" ref="BV135:BW135" si="399">SUM(BV130:BV134)</f>
        <v>4</v>
      </c>
      <c r="BW135" s="423">
        <f t="shared" si="399"/>
        <v>5</v>
      </c>
      <c r="BX135" s="423">
        <f t="shared" ref="BX135:BY135" si="400">SUM(BX130:BX134)</f>
        <v>6</v>
      </c>
      <c r="BY135" s="423">
        <f t="shared" si="400"/>
        <v>163</v>
      </c>
      <c r="BZ135" s="423">
        <f t="shared" ref="BZ135" si="401">SUM(BZ130:BZ134)</f>
        <v>-185</v>
      </c>
      <c r="CA135" s="436"/>
      <c r="CB135" s="423"/>
      <c r="CC135" s="423"/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72"/>
      <c r="AL136" s="462"/>
      <c r="AM136" s="529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445"/>
      <c r="BW136" s="445"/>
      <c r="BX136" s="445"/>
      <c r="BY136" s="445"/>
      <c r="BZ136" s="422"/>
      <c r="CA136" s="422"/>
      <c r="CB136" s="445"/>
      <c r="CC136" s="445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72">
        <v>1683</v>
      </c>
      <c r="AL137" s="462">
        <v>1682</v>
      </c>
      <c r="AM137" s="462">
        <v>1866</v>
      </c>
      <c r="AN137" s="462">
        <v>1898</v>
      </c>
      <c r="AO137" s="462">
        <v>2057</v>
      </c>
      <c r="AP137" s="484">
        <v>2266</v>
      </c>
      <c r="AQ137" s="484">
        <v>3555</v>
      </c>
      <c r="AR137" s="484">
        <v>4492</v>
      </c>
      <c r="AS137" s="484"/>
      <c r="AT137" s="484"/>
      <c r="AU137" s="484"/>
      <c r="AV137" s="484"/>
      <c r="AW137" s="142">
        <f t="shared" ref="AW137:BF141" si="402">O137-C137</f>
        <v>-3053</v>
      </c>
      <c r="AX137" s="143">
        <f t="shared" si="402"/>
        <v>-6810</v>
      </c>
      <c r="AY137" s="143">
        <f t="shared" si="402"/>
        <v>-8508</v>
      </c>
      <c r="AZ137" s="143">
        <f t="shared" si="402"/>
        <v>-7330</v>
      </c>
      <c r="BA137" s="143">
        <f t="shared" si="402"/>
        <v>-7363</v>
      </c>
      <c r="BB137" s="143">
        <f t="shared" si="402"/>
        <v>-6816</v>
      </c>
      <c r="BC137" s="143">
        <f t="shared" si="402"/>
        <v>-5757</v>
      </c>
      <c r="BD137" s="143">
        <f t="shared" si="402"/>
        <v>-3884</v>
      </c>
      <c r="BE137" s="143">
        <f t="shared" si="402"/>
        <v>-2569</v>
      </c>
      <c r="BF137" s="257">
        <f t="shared" si="402"/>
        <v>-1690</v>
      </c>
      <c r="BG137" s="143">
        <f t="shared" ref="BG137:BP141" si="403">Y137-M137</f>
        <v>-2148</v>
      </c>
      <c r="BH137" s="143">
        <f t="shared" si="403"/>
        <v>-2858</v>
      </c>
      <c r="BI137" s="143">
        <f t="shared" si="403"/>
        <v>-1826</v>
      </c>
      <c r="BJ137" s="143">
        <f t="shared" si="403"/>
        <v>-251</v>
      </c>
      <c r="BK137" s="143">
        <f t="shared" si="403"/>
        <v>-162</v>
      </c>
      <c r="BL137" s="143">
        <f t="shared" si="403"/>
        <v>487</v>
      </c>
      <c r="BM137" s="143">
        <f t="shared" si="403"/>
        <v>1031</v>
      </c>
      <c r="BN137" s="339">
        <f t="shared" si="403"/>
        <v>1088</v>
      </c>
      <c r="BO137" s="347">
        <f t="shared" si="403"/>
        <v>1842</v>
      </c>
      <c r="BP137" s="339">
        <f t="shared" si="403"/>
        <v>3142</v>
      </c>
      <c r="BQ137" s="339">
        <f t="shared" ref="BQ137:BZ141" si="404">AI137-W137</f>
        <v>2546</v>
      </c>
      <c r="BR137" s="339">
        <f t="shared" si="404"/>
        <v>1467</v>
      </c>
      <c r="BS137" s="501">
        <f t="shared" si="404"/>
        <v>1080</v>
      </c>
      <c r="BT137" s="339">
        <f t="shared" si="404"/>
        <v>813</v>
      </c>
      <c r="BU137" s="339">
        <f t="shared" si="404"/>
        <v>674</v>
      </c>
      <c r="BV137" s="339">
        <f t="shared" si="404"/>
        <v>525</v>
      </c>
      <c r="BW137" s="339">
        <f t="shared" si="404"/>
        <v>481</v>
      </c>
      <c r="BX137" s="339">
        <f t="shared" si="404"/>
        <v>308</v>
      </c>
      <c r="BY137" s="339">
        <f t="shared" si="404"/>
        <v>1350</v>
      </c>
      <c r="BZ137" s="339">
        <f t="shared" si="404"/>
        <v>2447</v>
      </c>
      <c r="CA137" s="347"/>
      <c r="CB137" s="339"/>
      <c r="CC137" s="339"/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72">
        <v>204</v>
      </c>
      <c r="AL138" s="462">
        <v>230</v>
      </c>
      <c r="AM138" s="462">
        <v>312</v>
      </c>
      <c r="AN138" s="462">
        <v>433</v>
      </c>
      <c r="AO138" s="462">
        <v>493</v>
      </c>
      <c r="AP138" s="484">
        <v>501</v>
      </c>
      <c r="AQ138" s="484">
        <v>441</v>
      </c>
      <c r="AR138" s="484">
        <v>461</v>
      </c>
      <c r="AS138" s="484"/>
      <c r="AT138" s="484"/>
      <c r="AU138" s="484"/>
      <c r="AV138" s="484"/>
      <c r="AW138" s="142">
        <f t="shared" si="402"/>
        <v>-966</v>
      </c>
      <c r="AX138" s="143">
        <f t="shared" si="402"/>
        <v>-1351</v>
      </c>
      <c r="AY138" s="143">
        <f t="shared" si="402"/>
        <v>-3184</v>
      </c>
      <c r="AZ138" s="143">
        <f t="shared" si="402"/>
        <v>-2769</v>
      </c>
      <c r="BA138" s="143">
        <f t="shared" si="402"/>
        <v>-2952</v>
      </c>
      <c r="BB138" s="143">
        <f t="shared" si="402"/>
        <v>-2932</v>
      </c>
      <c r="BC138" s="143">
        <f t="shared" si="402"/>
        <v>-2601</v>
      </c>
      <c r="BD138" s="143">
        <f t="shared" si="402"/>
        <v>-1974</v>
      </c>
      <c r="BE138" s="143">
        <f t="shared" si="402"/>
        <v>-633</v>
      </c>
      <c r="BF138" s="257">
        <f t="shared" si="402"/>
        <v>-238</v>
      </c>
      <c r="BG138" s="143">
        <f t="shared" si="403"/>
        <v>-159</v>
      </c>
      <c r="BH138" s="143">
        <f t="shared" si="403"/>
        <v>-119</v>
      </c>
      <c r="BI138" s="143">
        <f t="shared" si="403"/>
        <v>12</v>
      </c>
      <c r="BJ138" s="143">
        <f t="shared" si="403"/>
        <v>110</v>
      </c>
      <c r="BK138" s="143">
        <f t="shared" si="403"/>
        <v>2</v>
      </c>
      <c r="BL138" s="143">
        <f t="shared" si="403"/>
        <v>64</v>
      </c>
      <c r="BM138" s="143">
        <f t="shared" si="403"/>
        <v>111</v>
      </c>
      <c r="BN138" s="339">
        <f t="shared" si="403"/>
        <v>104</v>
      </c>
      <c r="BO138" s="347">
        <f t="shared" si="403"/>
        <v>144</v>
      </c>
      <c r="BP138" s="339">
        <f t="shared" si="403"/>
        <v>277</v>
      </c>
      <c r="BQ138" s="339">
        <f t="shared" si="404"/>
        <v>171</v>
      </c>
      <c r="BR138" s="339">
        <f t="shared" si="404"/>
        <v>104</v>
      </c>
      <c r="BS138" s="501">
        <f t="shared" si="404"/>
        <v>70</v>
      </c>
      <c r="BT138" s="339">
        <f t="shared" si="404"/>
        <v>11</v>
      </c>
      <c r="BU138" s="339">
        <f t="shared" si="404"/>
        <v>-51</v>
      </c>
      <c r="BV138" s="339">
        <f t="shared" si="404"/>
        <v>5</v>
      </c>
      <c r="BW138" s="339">
        <f t="shared" si="404"/>
        <v>88</v>
      </c>
      <c r="BX138" s="339">
        <f t="shared" si="404"/>
        <v>43</v>
      </c>
      <c r="BY138" s="339">
        <f t="shared" si="404"/>
        <v>-11</v>
      </c>
      <c r="BZ138" s="339">
        <f t="shared" si="404"/>
        <v>83</v>
      </c>
      <c r="CA138" s="347"/>
      <c r="CB138" s="339"/>
      <c r="CC138" s="339"/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72">
        <v>86</v>
      </c>
      <c r="AL139" s="462">
        <v>95</v>
      </c>
      <c r="AM139" s="462">
        <v>77</v>
      </c>
      <c r="AN139" s="462">
        <v>70</v>
      </c>
      <c r="AO139" s="462">
        <v>72</v>
      </c>
      <c r="AP139" s="484">
        <v>75</v>
      </c>
      <c r="AQ139" s="484">
        <v>153</v>
      </c>
      <c r="AR139" s="484">
        <v>136</v>
      </c>
      <c r="AS139" s="484"/>
      <c r="AT139" s="484"/>
      <c r="AU139" s="484"/>
      <c r="AV139" s="484"/>
      <c r="AW139" s="142">
        <f t="shared" si="402"/>
        <v>-90</v>
      </c>
      <c r="AX139" s="143">
        <f t="shared" si="402"/>
        <v>-164</v>
      </c>
      <c r="AY139" s="143">
        <f t="shared" si="402"/>
        <v>-183</v>
      </c>
      <c r="AZ139" s="143">
        <f t="shared" si="402"/>
        <v>-137</v>
      </c>
      <c r="BA139" s="143">
        <f t="shared" si="402"/>
        <v>-111</v>
      </c>
      <c r="BB139" s="143">
        <f t="shared" si="402"/>
        <v>-84</v>
      </c>
      <c r="BC139" s="143">
        <f t="shared" si="402"/>
        <v>-48</v>
      </c>
      <c r="BD139" s="143">
        <f t="shared" si="402"/>
        <v>16</v>
      </c>
      <c r="BE139" s="143">
        <f t="shared" si="402"/>
        <v>26</v>
      </c>
      <c r="BF139" s="257">
        <f t="shared" si="402"/>
        <v>39</v>
      </c>
      <c r="BG139" s="143">
        <f t="shared" si="403"/>
        <v>24</v>
      </c>
      <c r="BH139" s="143">
        <f t="shared" si="403"/>
        <v>63</v>
      </c>
      <c r="BI139" s="143">
        <f t="shared" si="403"/>
        <v>91</v>
      </c>
      <c r="BJ139" s="143">
        <f t="shared" si="403"/>
        <v>213</v>
      </c>
      <c r="BK139" s="143">
        <f t="shared" si="403"/>
        <v>189</v>
      </c>
      <c r="BL139" s="143">
        <f t="shared" si="403"/>
        <v>154</v>
      </c>
      <c r="BM139" s="143">
        <f t="shared" si="403"/>
        <v>245</v>
      </c>
      <c r="BN139" s="339">
        <f t="shared" si="403"/>
        <v>253</v>
      </c>
      <c r="BO139" s="347">
        <f t="shared" si="403"/>
        <v>159</v>
      </c>
      <c r="BP139" s="339">
        <f t="shared" si="403"/>
        <v>88</v>
      </c>
      <c r="BQ139" s="339">
        <f t="shared" si="404"/>
        <v>63</v>
      </c>
      <c r="BR139" s="339">
        <f t="shared" si="404"/>
        <v>25</v>
      </c>
      <c r="BS139" s="501">
        <f t="shared" si="404"/>
        <v>-2</v>
      </c>
      <c r="BT139" s="339">
        <f t="shared" si="404"/>
        <v>-44</v>
      </c>
      <c r="BU139" s="339">
        <f t="shared" si="404"/>
        <v>-58</v>
      </c>
      <c r="BV139" s="339">
        <f t="shared" si="404"/>
        <v>-169</v>
      </c>
      <c r="BW139" s="339">
        <f t="shared" si="404"/>
        <v>-142</v>
      </c>
      <c r="BX139" s="339">
        <f t="shared" si="404"/>
        <v>-105</v>
      </c>
      <c r="BY139" s="339">
        <f t="shared" si="404"/>
        <v>-116</v>
      </c>
      <c r="BZ139" s="339">
        <f t="shared" si="404"/>
        <v>-137</v>
      </c>
      <c r="CA139" s="347"/>
      <c r="CB139" s="339"/>
      <c r="CC139" s="339"/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72">
        <v>34</v>
      </c>
      <c r="AL140" s="462">
        <v>39</v>
      </c>
      <c r="AM140" s="462">
        <v>23</v>
      </c>
      <c r="AN140" s="462">
        <v>20</v>
      </c>
      <c r="AO140" s="462">
        <v>24</v>
      </c>
      <c r="AP140" s="484">
        <v>29</v>
      </c>
      <c r="AQ140" s="484">
        <v>36</v>
      </c>
      <c r="AR140" s="484">
        <v>35</v>
      </c>
      <c r="AS140" s="484"/>
      <c r="AT140" s="484"/>
      <c r="AU140" s="484"/>
      <c r="AV140" s="484"/>
      <c r="AW140" s="142">
        <f t="shared" si="402"/>
        <v>-24</v>
      </c>
      <c r="AX140" s="143">
        <f t="shared" si="402"/>
        <v>-52</v>
      </c>
      <c r="AY140" s="143">
        <f t="shared" si="402"/>
        <v>-59</v>
      </c>
      <c r="AZ140" s="143">
        <f t="shared" si="402"/>
        <v>-47</v>
      </c>
      <c r="BA140" s="143">
        <f t="shared" si="402"/>
        <v>-38</v>
      </c>
      <c r="BB140" s="143">
        <f t="shared" si="402"/>
        <v>-27</v>
      </c>
      <c r="BC140" s="143">
        <f t="shared" si="402"/>
        <v>-7</v>
      </c>
      <c r="BD140" s="143">
        <f t="shared" si="402"/>
        <v>12</v>
      </c>
      <c r="BE140" s="143">
        <f t="shared" si="402"/>
        <v>8</v>
      </c>
      <c r="BF140" s="257">
        <f t="shared" si="402"/>
        <v>-6</v>
      </c>
      <c r="BG140" s="143">
        <f t="shared" si="403"/>
        <v>-16</v>
      </c>
      <c r="BH140" s="143">
        <f t="shared" si="403"/>
        <v>-19</v>
      </c>
      <c r="BI140" s="143">
        <f t="shared" si="403"/>
        <v>-9</v>
      </c>
      <c r="BJ140" s="143">
        <f t="shared" si="403"/>
        <v>35</v>
      </c>
      <c r="BK140" s="143">
        <f t="shared" si="403"/>
        <v>26</v>
      </c>
      <c r="BL140" s="143">
        <f t="shared" si="403"/>
        <v>27</v>
      </c>
      <c r="BM140" s="143">
        <f t="shared" si="403"/>
        <v>43</v>
      </c>
      <c r="BN140" s="339">
        <f t="shared" si="403"/>
        <v>52</v>
      </c>
      <c r="BO140" s="347">
        <f t="shared" si="403"/>
        <v>13</v>
      </c>
      <c r="BP140" s="339">
        <f t="shared" si="403"/>
        <v>14</v>
      </c>
      <c r="BQ140" s="339">
        <f t="shared" si="404"/>
        <v>7</v>
      </c>
      <c r="BR140" s="339">
        <f t="shared" si="404"/>
        <v>13</v>
      </c>
      <c r="BS140" s="501">
        <f t="shared" si="404"/>
        <v>22</v>
      </c>
      <c r="BT140" s="339">
        <f t="shared" si="404"/>
        <v>19</v>
      </c>
      <c r="BU140" s="339">
        <f t="shared" si="404"/>
        <v>2</v>
      </c>
      <c r="BV140" s="339">
        <f t="shared" si="404"/>
        <v>-25</v>
      </c>
      <c r="BW140" s="339">
        <f t="shared" si="404"/>
        <v>-12</v>
      </c>
      <c r="BX140" s="339">
        <f t="shared" si="404"/>
        <v>-10</v>
      </c>
      <c r="BY140" s="339">
        <f t="shared" si="404"/>
        <v>-23</v>
      </c>
      <c r="BZ140" s="339">
        <f t="shared" si="404"/>
        <v>-38</v>
      </c>
      <c r="CA140" s="347"/>
      <c r="CB140" s="339"/>
      <c r="CC140" s="339"/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73">
        <v>2</v>
      </c>
      <c r="AL141" s="463">
        <v>1</v>
      </c>
      <c r="AM141" s="463">
        <v>1</v>
      </c>
      <c r="AN141" s="463">
        <v>1</v>
      </c>
      <c r="AO141" s="463">
        <v>1</v>
      </c>
      <c r="AP141" s="523">
        <v>1</v>
      </c>
      <c r="AQ141" s="523">
        <v>1</v>
      </c>
      <c r="AR141" s="523">
        <v>3</v>
      </c>
      <c r="AS141" s="523"/>
      <c r="AT141" s="523"/>
      <c r="AU141" s="523"/>
      <c r="AV141" s="523"/>
      <c r="AW141" s="158">
        <f t="shared" si="402"/>
        <v>-4</v>
      </c>
      <c r="AX141" s="157">
        <f t="shared" si="402"/>
        <v>-7</v>
      </c>
      <c r="AY141" s="157">
        <f t="shared" si="402"/>
        <v>-6</v>
      </c>
      <c r="AZ141" s="157">
        <f t="shared" si="402"/>
        <v>-7</v>
      </c>
      <c r="BA141" s="157">
        <f t="shared" si="402"/>
        <v>-3</v>
      </c>
      <c r="BB141" s="157">
        <f t="shared" si="402"/>
        <v>-1</v>
      </c>
      <c r="BC141" s="157">
        <f t="shared" si="402"/>
        <v>3</v>
      </c>
      <c r="BD141" s="157">
        <f t="shared" si="402"/>
        <v>4</v>
      </c>
      <c r="BE141" s="157">
        <f t="shared" si="402"/>
        <v>0</v>
      </c>
      <c r="BF141" s="261">
        <f t="shared" si="402"/>
        <v>0</v>
      </c>
      <c r="BG141" s="157">
        <f t="shared" si="403"/>
        <v>-2</v>
      </c>
      <c r="BH141" s="157">
        <f t="shared" si="403"/>
        <v>0</v>
      </c>
      <c r="BI141" s="157">
        <f t="shared" si="403"/>
        <v>1</v>
      </c>
      <c r="BJ141" s="157">
        <f t="shared" si="403"/>
        <v>3</v>
      </c>
      <c r="BK141" s="157">
        <f t="shared" si="403"/>
        <v>5</v>
      </c>
      <c r="BL141" s="157">
        <f t="shared" si="403"/>
        <v>7</v>
      </c>
      <c r="BM141" s="157">
        <f t="shared" si="403"/>
        <v>3</v>
      </c>
      <c r="BN141" s="340">
        <f t="shared" si="403"/>
        <v>1</v>
      </c>
      <c r="BO141" s="348">
        <f t="shared" si="403"/>
        <v>-4</v>
      </c>
      <c r="BP141" s="340">
        <f t="shared" si="403"/>
        <v>-4</v>
      </c>
      <c r="BQ141" s="340">
        <f t="shared" si="404"/>
        <v>-1</v>
      </c>
      <c r="BR141" s="340">
        <f t="shared" si="404"/>
        <v>0</v>
      </c>
      <c r="BS141" s="506">
        <f t="shared" si="404"/>
        <v>1</v>
      </c>
      <c r="BT141" s="340">
        <f t="shared" si="404"/>
        <v>-1</v>
      </c>
      <c r="BU141" s="340">
        <f t="shared" si="404"/>
        <v>-1</v>
      </c>
      <c r="BV141" s="340">
        <f t="shared" si="404"/>
        <v>-2</v>
      </c>
      <c r="BW141" s="340">
        <f t="shared" si="404"/>
        <v>-6</v>
      </c>
      <c r="BX141" s="340">
        <f t="shared" si="404"/>
        <v>-6</v>
      </c>
      <c r="BY141" s="340">
        <f t="shared" si="404"/>
        <v>-5</v>
      </c>
      <c r="BZ141" s="340">
        <f t="shared" si="404"/>
        <v>-2</v>
      </c>
      <c r="CA141" s="348"/>
      <c r="CB141" s="340"/>
      <c r="CC141" s="340"/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405">SUM(E137:E141)</f>
        <v>14118</v>
      </c>
      <c r="F142" s="175">
        <f t="shared" si="405"/>
        <v>12193</v>
      </c>
      <c r="G142" s="175">
        <f t="shared" si="405"/>
        <v>12025</v>
      </c>
      <c r="H142" s="153">
        <f t="shared" si="405"/>
        <v>11136</v>
      </c>
      <c r="I142" s="153">
        <f t="shared" si="405"/>
        <v>9407</v>
      </c>
      <c r="J142" s="153">
        <f t="shared" si="405"/>
        <v>6723</v>
      </c>
      <c r="K142" s="153">
        <f t="shared" si="405"/>
        <v>3949</v>
      </c>
      <c r="L142" s="336">
        <f t="shared" si="405"/>
        <v>2532</v>
      </c>
      <c r="M142" s="154">
        <f t="shared" si="405"/>
        <v>3139</v>
      </c>
      <c r="N142" s="336">
        <f t="shared" si="405"/>
        <v>4182</v>
      </c>
      <c r="O142" s="229">
        <f t="shared" si="405"/>
        <v>3444</v>
      </c>
      <c r="P142" s="229">
        <f t="shared" si="405"/>
        <v>1978</v>
      </c>
      <c r="Q142" s="229">
        <f t="shared" si="405"/>
        <v>2178</v>
      </c>
      <c r="R142" s="229">
        <f t="shared" si="405"/>
        <v>1903</v>
      </c>
      <c r="S142" s="229">
        <f t="shared" si="405"/>
        <v>1558</v>
      </c>
      <c r="T142" s="229">
        <f t="shared" si="405"/>
        <v>1276</v>
      </c>
      <c r="U142" s="229">
        <f t="shared" si="405"/>
        <v>997</v>
      </c>
      <c r="V142" s="229">
        <f t="shared" si="405"/>
        <v>897</v>
      </c>
      <c r="W142" s="229">
        <f t="shared" si="405"/>
        <v>781</v>
      </c>
      <c r="X142" s="304">
        <f t="shared" ref="X142" si="406">SUM(X137:X141)</f>
        <v>637</v>
      </c>
      <c r="Y142" s="391">
        <f t="shared" ref="Y142:AE142" si="407">SUM(Y137:Y141)</f>
        <v>838</v>
      </c>
      <c r="Z142" s="229">
        <f t="shared" si="407"/>
        <v>1249</v>
      </c>
      <c r="AA142" s="229">
        <f t="shared" si="407"/>
        <v>1713</v>
      </c>
      <c r="AB142" s="229">
        <f t="shared" si="407"/>
        <v>2088</v>
      </c>
      <c r="AC142" s="229">
        <f t="shared" si="407"/>
        <v>2238</v>
      </c>
      <c r="AD142" s="229">
        <f t="shared" si="407"/>
        <v>2642</v>
      </c>
      <c r="AE142" s="229">
        <f t="shared" si="407"/>
        <v>2991</v>
      </c>
      <c r="AF142" s="229">
        <f t="shared" ref="AF142" si="408">SUM(AF137:AF141)</f>
        <v>2774</v>
      </c>
      <c r="AG142" s="229">
        <v>3151</v>
      </c>
      <c r="AH142" s="229">
        <f t="shared" ref="AH142" si="409">SUM(AH137:AH141)</f>
        <v>4414</v>
      </c>
      <c r="AI142" s="229">
        <f>SUM(AI137:AI141)</f>
        <v>3567</v>
      </c>
      <c r="AJ142" s="464">
        <v>2246</v>
      </c>
      <c r="AK142" s="575">
        <f t="shared" ref="AK142" si="410">SUM(AK137:AK141)</f>
        <v>2009</v>
      </c>
      <c r="AL142" s="464">
        <f t="shared" ref="AL142" si="411">SUM(AL137:AL141)</f>
        <v>2047</v>
      </c>
      <c r="AM142" s="530">
        <f t="shared" ref="AM142:AR142" si="412">SUM(AM137:AM141)</f>
        <v>2279</v>
      </c>
      <c r="AN142" s="530">
        <f t="shared" si="412"/>
        <v>2422</v>
      </c>
      <c r="AO142" s="530">
        <f t="shared" si="412"/>
        <v>2647</v>
      </c>
      <c r="AP142" s="530">
        <f t="shared" si="412"/>
        <v>2872</v>
      </c>
      <c r="AQ142" s="530">
        <f t="shared" si="412"/>
        <v>4186</v>
      </c>
      <c r="AR142" s="530">
        <f t="shared" si="412"/>
        <v>5127</v>
      </c>
      <c r="AS142" s="530"/>
      <c r="AT142" s="530"/>
      <c r="AU142" s="530"/>
      <c r="AV142" s="530"/>
      <c r="AW142" s="162">
        <f t="shared" si="405"/>
        <v>-4137</v>
      </c>
      <c r="AX142" s="161">
        <f t="shared" si="405"/>
        <v>-8384</v>
      </c>
      <c r="AY142" s="161">
        <f t="shared" si="405"/>
        <v>-11940</v>
      </c>
      <c r="AZ142" s="161">
        <f t="shared" si="405"/>
        <v>-10290</v>
      </c>
      <c r="BA142" s="161">
        <f t="shared" si="405"/>
        <v>-10467</v>
      </c>
      <c r="BB142" s="161">
        <f t="shared" si="405"/>
        <v>-9860</v>
      </c>
      <c r="BC142" s="161">
        <f t="shared" si="405"/>
        <v>-8410</v>
      </c>
      <c r="BD142" s="161">
        <f t="shared" si="405"/>
        <v>-5826</v>
      </c>
      <c r="BE142" s="161">
        <f t="shared" si="405"/>
        <v>-3168</v>
      </c>
      <c r="BF142" s="263">
        <f t="shared" ref="BF142:BG142" si="413">SUM(BF137:BF141)</f>
        <v>-1895</v>
      </c>
      <c r="BG142" s="161">
        <f t="shared" si="413"/>
        <v>-2301</v>
      </c>
      <c r="BH142" s="161">
        <f t="shared" ref="BH142:BI142" si="414">SUM(BH137:BH141)</f>
        <v>-2933</v>
      </c>
      <c r="BI142" s="161">
        <f t="shared" si="414"/>
        <v>-1731</v>
      </c>
      <c r="BJ142" s="161">
        <f t="shared" ref="BJ142:BK142" si="415">SUM(BJ137:BJ141)</f>
        <v>110</v>
      </c>
      <c r="BK142" s="161">
        <f t="shared" si="415"/>
        <v>60</v>
      </c>
      <c r="BL142" s="161">
        <f t="shared" ref="BL142:BM142" si="416">SUM(BL137:BL141)</f>
        <v>739</v>
      </c>
      <c r="BM142" s="161">
        <f t="shared" si="416"/>
        <v>1433</v>
      </c>
      <c r="BN142" s="424">
        <f t="shared" ref="BN142" si="417">SUM(BN137:BN141)</f>
        <v>1498</v>
      </c>
      <c r="BO142" s="437">
        <f t="shared" ref="BO142:BP142" si="418">SUM(BO137:BO141)</f>
        <v>2154</v>
      </c>
      <c r="BP142" s="424">
        <f t="shared" si="418"/>
        <v>3517</v>
      </c>
      <c r="BQ142" s="424">
        <f t="shared" ref="BQ142:BR142" si="419">SUM(BQ137:BQ141)</f>
        <v>2786</v>
      </c>
      <c r="BR142" s="336">
        <f t="shared" si="419"/>
        <v>1609</v>
      </c>
      <c r="BS142" s="503">
        <f t="shared" ref="BS142:BT142" si="420">SUM(BS137:BS141)</f>
        <v>1171</v>
      </c>
      <c r="BT142" s="336">
        <f t="shared" si="420"/>
        <v>798</v>
      </c>
      <c r="BU142" s="336">
        <f t="shared" ref="BU142:BV142" si="421">SUM(BU137:BU141)</f>
        <v>566</v>
      </c>
      <c r="BV142" s="336">
        <f t="shared" si="421"/>
        <v>334</v>
      </c>
      <c r="BW142" s="336">
        <f t="shared" ref="BW142:BX142" si="422">SUM(BW137:BW141)</f>
        <v>409</v>
      </c>
      <c r="BX142" s="336">
        <f t="shared" si="422"/>
        <v>230</v>
      </c>
      <c r="BY142" s="336">
        <f t="shared" ref="BY142" si="423">SUM(BY137:BY141)</f>
        <v>1195</v>
      </c>
      <c r="BZ142" s="424">
        <f t="shared" ref="BZ142" si="424">SUM(BZ137:BZ141)</f>
        <v>2353</v>
      </c>
      <c r="CA142" s="437"/>
      <c r="CB142" s="424"/>
      <c r="CC142" s="424"/>
      <c r="CD142" s="259"/>
    </row>
    <row r="143" spans="1:82" ht="30" x14ac:dyDescent="0.25">
      <c r="A143" s="165">
        <v>20</v>
      </c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72"/>
      <c r="AL143" s="462"/>
      <c r="AM143" s="529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339"/>
      <c r="BW143" s="339"/>
      <c r="BX143" s="339"/>
      <c r="BY143" s="339"/>
      <c r="BZ143" s="339"/>
      <c r="CA143" s="347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72">
        <v>12</v>
      </c>
      <c r="AL144" s="462">
        <v>3</v>
      </c>
      <c r="AM144" s="529">
        <v>0</v>
      </c>
      <c r="AN144" s="484">
        <v>0</v>
      </c>
      <c r="AO144" s="484">
        <v>0</v>
      </c>
      <c r="AP144" s="484">
        <v>0</v>
      </c>
      <c r="AQ144" s="484">
        <v>362</v>
      </c>
      <c r="AR144" s="484">
        <v>836</v>
      </c>
      <c r="AS144" s="484"/>
      <c r="AT144" s="484"/>
      <c r="AU144" s="484"/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N147" si="425">AE144-S144</f>
        <v>0</v>
      </c>
      <c r="BN144" s="339">
        <f t="shared" si="425"/>
        <v>0</v>
      </c>
      <c r="BO144" s="347">
        <f t="shared" ref="BO144:BO147" si="426">AG144-U144</f>
        <v>0</v>
      </c>
      <c r="BP144" s="339">
        <f t="shared" ref="BP144:BP147" si="427">AH144-V144</f>
        <v>188</v>
      </c>
      <c r="BQ144" s="339">
        <f t="shared" ref="BQ144:BQ147" si="428">AI144-W144</f>
        <v>202</v>
      </c>
      <c r="BR144" s="339">
        <f t="shared" ref="BR144:BR147" si="429">AJ144-X144</f>
        <v>18</v>
      </c>
      <c r="BS144" s="501">
        <f t="shared" ref="BS144:BS147" si="430">AK144-Y144</f>
        <v>12</v>
      </c>
      <c r="BT144" s="462">
        <f t="shared" ref="BT144:BT147" si="431">AL144-Z144</f>
        <v>3</v>
      </c>
      <c r="BU144" s="462">
        <f t="shared" ref="BU144:BU147" si="432">AM144-AA144</f>
        <v>0</v>
      </c>
      <c r="BV144" s="462">
        <f t="shared" ref="BV144:BV147" si="433">AN144-AB144</f>
        <v>0</v>
      </c>
      <c r="BW144" s="462">
        <f t="shared" ref="BW144:BZ147" si="434">AO144-AC144</f>
        <v>0</v>
      </c>
      <c r="BX144" s="462">
        <f t="shared" si="434"/>
        <v>0</v>
      </c>
      <c r="BY144" s="462">
        <f t="shared" si="434"/>
        <v>362</v>
      </c>
      <c r="BZ144" s="339">
        <f t="shared" si="434"/>
        <v>836</v>
      </c>
      <c r="CA144" s="347"/>
      <c r="CB144" s="339"/>
      <c r="CC144" s="339"/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72">
        <v>4</v>
      </c>
      <c r="AL145" s="462">
        <v>0</v>
      </c>
      <c r="AM145" s="529">
        <v>0</v>
      </c>
      <c r="AN145" s="484">
        <v>0</v>
      </c>
      <c r="AO145" s="484">
        <v>0</v>
      </c>
      <c r="AP145" s="484">
        <v>0</v>
      </c>
      <c r="AQ145" s="484">
        <v>14</v>
      </c>
      <c r="AR145" s="484">
        <v>2</v>
      </c>
      <c r="AS145" s="484"/>
      <c r="AT145" s="484"/>
      <c r="AU145" s="484"/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425"/>
        <v>0</v>
      </c>
      <c r="BN145" s="339">
        <f t="shared" si="425"/>
        <v>0</v>
      </c>
      <c r="BO145" s="347">
        <f t="shared" si="426"/>
        <v>0</v>
      </c>
      <c r="BP145" s="339">
        <f t="shared" si="427"/>
        <v>55</v>
      </c>
      <c r="BQ145" s="339">
        <f t="shared" si="428"/>
        <v>53</v>
      </c>
      <c r="BR145" s="339">
        <f t="shared" si="429"/>
        <v>3</v>
      </c>
      <c r="BS145" s="501">
        <f t="shared" si="430"/>
        <v>4</v>
      </c>
      <c r="BT145" s="462">
        <f t="shared" si="431"/>
        <v>0</v>
      </c>
      <c r="BU145" s="462">
        <f t="shared" si="432"/>
        <v>0</v>
      </c>
      <c r="BV145" s="462">
        <f t="shared" si="433"/>
        <v>0</v>
      </c>
      <c r="BW145" s="462">
        <f t="shared" si="434"/>
        <v>0</v>
      </c>
      <c r="BX145" s="462">
        <f t="shared" si="434"/>
        <v>0</v>
      </c>
      <c r="BY145" s="462">
        <f t="shared" si="434"/>
        <v>14</v>
      </c>
      <c r="BZ145" s="339">
        <f t="shared" si="434"/>
        <v>2</v>
      </c>
      <c r="CA145" s="347"/>
      <c r="CB145" s="339"/>
      <c r="CC145" s="339"/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72">
        <v>35</v>
      </c>
      <c r="AL146" s="462">
        <v>41</v>
      </c>
      <c r="AM146" s="529">
        <v>4</v>
      </c>
      <c r="AN146" s="484">
        <v>0</v>
      </c>
      <c r="AO146" s="484">
        <v>0</v>
      </c>
      <c r="AP146" s="484">
        <v>0</v>
      </c>
      <c r="AQ146" s="484">
        <v>8</v>
      </c>
      <c r="AR146" s="484">
        <v>20</v>
      </c>
      <c r="AS146" s="484"/>
      <c r="AT146" s="484"/>
      <c r="AU146" s="484"/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425"/>
        <v>2</v>
      </c>
      <c r="BN146" s="339">
        <f t="shared" si="425"/>
        <v>28</v>
      </c>
      <c r="BO146" s="347">
        <f t="shared" si="426"/>
        <v>27</v>
      </c>
      <c r="BP146" s="339">
        <f t="shared" si="427"/>
        <v>55</v>
      </c>
      <c r="BQ146" s="339">
        <f t="shared" si="428"/>
        <v>90</v>
      </c>
      <c r="BR146" s="339">
        <f t="shared" si="429"/>
        <v>37</v>
      </c>
      <c r="BS146" s="501">
        <f t="shared" si="430"/>
        <v>35</v>
      </c>
      <c r="BT146" s="462">
        <f t="shared" si="431"/>
        <v>41</v>
      </c>
      <c r="BU146" s="462">
        <f t="shared" si="432"/>
        <v>4</v>
      </c>
      <c r="BV146" s="462">
        <f t="shared" si="433"/>
        <v>0</v>
      </c>
      <c r="BW146" s="462">
        <f t="shared" si="434"/>
        <v>0</v>
      </c>
      <c r="BX146" s="462">
        <f t="shared" si="434"/>
        <v>0</v>
      </c>
      <c r="BY146" s="462">
        <f t="shared" si="434"/>
        <v>6</v>
      </c>
      <c r="BZ146" s="339">
        <f t="shared" si="434"/>
        <v>-8</v>
      </c>
      <c r="CA146" s="347"/>
      <c r="CB146" s="339"/>
      <c r="CC146" s="339"/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72">
        <v>7</v>
      </c>
      <c r="AL147" s="462">
        <v>2</v>
      </c>
      <c r="AM147" s="529">
        <v>0</v>
      </c>
      <c r="AN147" s="484">
        <v>0</v>
      </c>
      <c r="AO147" s="484">
        <v>0</v>
      </c>
      <c r="AP147" s="484">
        <v>0</v>
      </c>
      <c r="AQ147" s="484">
        <v>0</v>
      </c>
      <c r="AR147" s="484">
        <v>5</v>
      </c>
      <c r="AS147" s="484"/>
      <c r="AT147" s="484"/>
      <c r="AU147" s="484"/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425"/>
        <v>0</v>
      </c>
      <c r="BN147" s="339">
        <f t="shared" si="425"/>
        <v>3</v>
      </c>
      <c r="BO147" s="347">
        <f t="shared" si="426"/>
        <v>8</v>
      </c>
      <c r="BP147" s="339">
        <f t="shared" si="427"/>
        <v>5</v>
      </c>
      <c r="BQ147" s="339">
        <f t="shared" si="428"/>
        <v>7</v>
      </c>
      <c r="BR147" s="339">
        <f t="shared" si="429"/>
        <v>5</v>
      </c>
      <c r="BS147" s="501">
        <f t="shared" si="430"/>
        <v>7</v>
      </c>
      <c r="BT147" s="462">
        <f t="shared" si="431"/>
        <v>2</v>
      </c>
      <c r="BU147" s="462">
        <f t="shared" si="432"/>
        <v>0</v>
      </c>
      <c r="BV147" s="462">
        <f t="shared" si="433"/>
        <v>0</v>
      </c>
      <c r="BW147" s="462">
        <f t="shared" si="434"/>
        <v>0</v>
      </c>
      <c r="BX147" s="462">
        <f t="shared" si="434"/>
        <v>0</v>
      </c>
      <c r="BY147" s="462">
        <f t="shared" si="434"/>
        <v>0</v>
      </c>
      <c r="BZ147" s="339">
        <f t="shared" si="434"/>
        <v>2</v>
      </c>
      <c r="CA147" s="347"/>
      <c r="CB147" s="339"/>
      <c r="CC147" s="339"/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69">
        <f>SUM(AK144:AK147)</f>
        <v>58</v>
      </c>
      <c r="AL148" s="465">
        <v>46</v>
      </c>
      <c r="AM148" s="531">
        <v>4</v>
      </c>
      <c r="AN148" s="528">
        <v>0</v>
      </c>
      <c r="AO148" s="528">
        <v>0</v>
      </c>
      <c r="AP148" s="528">
        <v>0</v>
      </c>
      <c r="AQ148" s="528">
        <f>SUM(AQ144:AQ147)</f>
        <v>384</v>
      </c>
      <c r="AR148" s="528">
        <f>SUM(AR144:AR147)</f>
        <v>863</v>
      </c>
      <c r="AS148" s="528"/>
      <c r="AT148" s="528"/>
      <c r="AU148" s="528"/>
      <c r="AV148" s="528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435">SUM(BM143:BM147)</f>
        <v>2</v>
      </c>
      <c r="BN148" s="153">
        <f t="shared" si="435"/>
        <v>31</v>
      </c>
      <c r="BO148" s="153">
        <f t="shared" si="435"/>
        <v>35</v>
      </c>
      <c r="BP148" s="153">
        <f t="shared" si="435"/>
        <v>303</v>
      </c>
      <c r="BQ148" s="153">
        <f t="shared" si="435"/>
        <v>352</v>
      </c>
      <c r="BR148" s="336">
        <f t="shared" si="435"/>
        <v>63</v>
      </c>
      <c r="BS148" s="503">
        <f t="shared" ref="BS148:BW148" si="436">SUM(BS143:BS147)</f>
        <v>58</v>
      </c>
      <c r="BT148" s="465">
        <f t="shared" si="436"/>
        <v>46</v>
      </c>
      <c r="BU148" s="465">
        <f t="shared" si="436"/>
        <v>4</v>
      </c>
      <c r="BV148" s="465">
        <f t="shared" si="436"/>
        <v>0</v>
      </c>
      <c r="BW148" s="465">
        <f t="shared" si="436"/>
        <v>0</v>
      </c>
      <c r="BX148" s="465">
        <f t="shared" ref="BX148:BY148" si="437">SUM(BX143:BX147)</f>
        <v>0</v>
      </c>
      <c r="BY148" s="465">
        <f t="shared" si="437"/>
        <v>382</v>
      </c>
      <c r="BZ148" s="153">
        <f t="shared" ref="BZ148" si="438">SUM(BZ143:BZ147)</f>
        <v>832</v>
      </c>
      <c r="CA148" s="153"/>
      <c r="CB148" s="153"/>
      <c r="CC148" s="153"/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45"/>
      <c r="AO149" s="545"/>
      <c r="AP149" s="545"/>
      <c r="AQ149" s="545"/>
      <c r="AR149" s="545"/>
      <c r="AS149" s="545"/>
      <c r="AT149" s="545"/>
      <c r="AU149" s="545"/>
      <c r="AV149" s="545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45"/>
      <c r="AO150" s="545"/>
      <c r="AP150" s="545"/>
      <c r="AQ150" s="545"/>
      <c r="AR150" s="545"/>
      <c r="AS150" s="545"/>
      <c r="AT150" s="545"/>
      <c r="AU150" s="545"/>
      <c r="AV150" s="545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45"/>
      <c r="AO151" s="545"/>
      <c r="AP151" s="545"/>
      <c r="AQ151" s="545"/>
      <c r="AR151" s="545"/>
      <c r="AS151" s="545"/>
      <c r="AT151" s="545"/>
      <c r="AU151" s="545"/>
      <c r="AV151" s="545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45"/>
      <c r="AO152" s="545"/>
      <c r="AP152" s="545"/>
      <c r="AQ152" s="545"/>
      <c r="AR152" s="545"/>
      <c r="AS152" s="545"/>
      <c r="AT152" s="545"/>
      <c r="AU152" s="545"/>
      <c r="AV152" s="545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45"/>
      <c r="AO153" s="545"/>
      <c r="AP153" s="545"/>
      <c r="AQ153" s="545"/>
      <c r="AR153" s="545"/>
      <c r="AS153" s="545"/>
      <c r="AT153" s="545"/>
      <c r="AU153" s="545"/>
      <c r="AV153" s="545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45"/>
      <c r="AO154" s="545"/>
      <c r="AP154" s="545"/>
      <c r="AQ154" s="545"/>
      <c r="AR154" s="545"/>
      <c r="AS154" s="545"/>
      <c r="AT154" s="545"/>
      <c r="AU154" s="545"/>
      <c r="AV154" s="545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45"/>
      <c r="AO155" s="545"/>
      <c r="AP155" s="545"/>
      <c r="AQ155" s="545"/>
      <c r="AR155" s="545"/>
      <c r="AS155" s="545"/>
      <c r="AT155" s="545"/>
      <c r="AU155" s="545"/>
      <c r="AV155" s="545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45"/>
      <c r="AO156" s="545"/>
      <c r="AP156" s="545"/>
      <c r="AQ156" s="545"/>
      <c r="AR156" s="545"/>
      <c r="AS156" s="545"/>
      <c r="AT156" s="545"/>
      <c r="AU156" s="545"/>
      <c r="AV156" s="545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45"/>
      <c r="AO157" s="545"/>
      <c r="AP157" s="545"/>
      <c r="AQ157" s="545"/>
      <c r="AR157" s="545"/>
      <c r="AS157" s="545"/>
      <c r="AT157" s="545"/>
      <c r="AU157" s="545"/>
      <c r="AV157" s="545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45"/>
      <c r="AO158" s="545"/>
      <c r="AP158" s="545"/>
      <c r="AQ158" s="545"/>
      <c r="AR158" s="545"/>
      <c r="AS158" s="545"/>
      <c r="AT158" s="545"/>
      <c r="AU158" s="545"/>
      <c r="AV158" s="545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45"/>
      <c r="AO159" s="545"/>
      <c r="AP159" s="545"/>
      <c r="AQ159" s="545"/>
      <c r="AR159" s="545"/>
      <c r="AS159" s="545"/>
      <c r="AT159" s="545"/>
      <c r="AU159" s="545"/>
      <c r="AV159" s="545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45"/>
      <c r="AO160" s="545"/>
      <c r="AP160" s="545"/>
      <c r="AQ160" s="545"/>
      <c r="AR160" s="545"/>
      <c r="AS160" s="545"/>
      <c r="AT160" s="545"/>
      <c r="AU160" s="545"/>
      <c r="AV160" s="545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46"/>
      <c r="AO161" s="546"/>
      <c r="AP161" s="546"/>
      <c r="AQ161" s="546"/>
      <c r="AR161" s="546"/>
      <c r="AS161" s="546"/>
      <c r="AT161" s="546"/>
      <c r="AU161" s="546"/>
      <c r="AV161" s="546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47"/>
      <c r="AO162" s="547"/>
      <c r="AP162" s="547"/>
      <c r="AQ162" s="547"/>
      <c r="AR162" s="547"/>
      <c r="AS162" s="547"/>
      <c r="AT162" s="547"/>
      <c r="AU162" s="547"/>
      <c r="AV162" s="547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46"/>
      <c r="AO163" s="546"/>
      <c r="AP163" s="546"/>
      <c r="AQ163" s="546"/>
      <c r="AR163" s="546"/>
      <c r="AS163" s="546"/>
      <c r="AT163" s="546"/>
      <c r="AU163" s="546"/>
      <c r="AV163" s="546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45"/>
      <c r="AO164" s="545"/>
      <c r="AP164" s="545"/>
      <c r="AQ164" s="545"/>
      <c r="AR164" s="545"/>
      <c r="AS164" s="545"/>
      <c r="AT164" s="545"/>
      <c r="AU164" s="545"/>
      <c r="AV164" s="545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45"/>
      <c r="AO165" s="545"/>
      <c r="AP165" s="545"/>
      <c r="AQ165" s="545"/>
      <c r="AR165" s="545"/>
      <c r="AS165" s="545"/>
      <c r="AT165" s="545"/>
      <c r="AU165" s="545"/>
      <c r="AV165" s="545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45"/>
      <c r="AO166" s="545"/>
      <c r="AP166" s="545"/>
      <c r="AQ166" s="545"/>
      <c r="AR166" s="545"/>
      <c r="AS166" s="545"/>
      <c r="AT166" s="545"/>
      <c r="AU166" s="545"/>
      <c r="AV166" s="545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45"/>
      <c r="AO167" s="545"/>
      <c r="AP167" s="545"/>
      <c r="AQ167" s="545"/>
      <c r="AR167" s="545"/>
      <c r="AS167" s="545"/>
      <c r="AT167" s="545"/>
      <c r="AU167" s="545"/>
      <c r="AV167" s="545"/>
      <c r="AW167" s="450"/>
    </row>
    <row r="168" spans="2:49" x14ac:dyDescent="0.25">
      <c r="Y168" s="450"/>
      <c r="AJ168" s="451"/>
      <c r="AK168" s="451"/>
      <c r="AL168" s="451"/>
      <c r="AM168" s="451"/>
      <c r="AN168" s="546"/>
      <c r="AO168" s="546"/>
      <c r="AP168" s="546"/>
      <c r="AQ168" s="546"/>
      <c r="AR168" s="546"/>
      <c r="AS168" s="546"/>
      <c r="AT168" s="546"/>
      <c r="AU168" s="546"/>
      <c r="AV168" s="546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Aug</vt:lpstr>
      <vt:lpstr>Aug!Print_Area</vt:lpstr>
      <vt:lpstr>Glossary!Print_Area</vt:lpstr>
      <vt:lpstr>Aug!Print_Titles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