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2. BERKSHIRE GAS COMPANY\20-58 - COVID\October Report - November Filing\"/>
    </mc:Choice>
  </mc:AlternateContent>
  <xr:revisionPtr revIDLastSave="0" documentId="13_ncr:1_{6B6FAA5D-1F9F-4942-AB16-41347CB500C9}" xr6:coauthVersionLast="47" xr6:coauthVersionMax="47" xr10:uidLastSave="{00000000-0000-0000-0000-000000000000}"/>
  <bookViews>
    <workbookView xWindow="-110" yWindow="-110" windowWidth="19420" windowHeight="10420" xr2:uid="{54AB9236-4E3F-4110-AF48-BDD6ADAC8624}"/>
  </bookViews>
  <sheets>
    <sheet name="Berkshire Gas" sheetId="2" r:id="rId1"/>
  </sheets>
  <externalReferences>
    <externalReference r:id="rId2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Z10" i="2" l="1"/>
  <c r="CZ11" i="2"/>
  <c r="CZ12" i="2"/>
  <c r="CZ13" i="2"/>
  <c r="CZ14" i="2"/>
  <c r="CZ15" i="2"/>
  <c r="CZ17" i="2"/>
  <c r="CZ18" i="2"/>
  <c r="CZ19" i="2"/>
  <c r="CZ20" i="2"/>
  <c r="CZ21" i="2"/>
  <c r="CZ22" i="2"/>
  <c r="CZ24" i="2"/>
  <c r="CZ29" i="2" s="1"/>
  <c r="CZ25" i="2"/>
  <c r="CZ26" i="2"/>
  <c r="CZ27" i="2"/>
  <c r="CZ28" i="2"/>
  <c r="CZ31" i="2"/>
  <c r="CZ32" i="2"/>
  <c r="CZ33" i="2"/>
  <c r="CZ34" i="2"/>
  <c r="CZ35" i="2"/>
  <c r="CZ36" i="2"/>
  <c r="CZ38" i="2"/>
  <c r="CZ39" i="2"/>
  <c r="CZ40" i="2"/>
  <c r="CZ41" i="2"/>
  <c r="CZ42" i="2"/>
  <c r="CZ43" i="2"/>
  <c r="CZ45" i="2"/>
  <c r="CZ50" i="2" s="1"/>
  <c r="CZ46" i="2"/>
  <c r="CZ47" i="2"/>
  <c r="CZ48" i="2"/>
  <c r="CZ49" i="2"/>
  <c r="CZ52" i="2"/>
  <c r="CZ57" i="2" s="1"/>
  <c r="CZ53" i="2"/>
  <c r="CZ54" i="2"/>
  <c r="CZ55" i="2"/>
  <c r="CZ56" i="2"/>
  <c r="CZ59" i="2"/>
  <c r="CZ60" i="2"/>
  <c r="CZ61" i="2"/>
  <c r="CZ62" i="2"/>
  <c r="CZ63" i="2"/>
  <c r="CZ64" i="2"/>
  <c r="CZ66" i="2"/>
  <c r="CZ67" i="2"/>
  <c r="CZ68" i="2"/>
  <c r="CZ69" i="2"/>
  <c r="CZ70" i="2"/>
  <c r="CZ71" i="2"/>
  <c r="CZ73" i="2"/>
  <c r="CZ78" i="2" s="1"/>
  <c r="CZ74" i="2"/>
  <c r="CZ75" i="2"/>
  <c r="CZ76" i="2"/>
  <c r="CZ77" i="2"/>
  <c r="CZ80" i="2"/>
  <c r="CZ85" i="2" s="1"/>
  <c r="CZ81" i="2"/>
  <c r="CZ82" i="2"/>
  <c r="CZ83" i="2"/>
  <c r="CZ84" i="2"/>
  <c r="CZ87" i="2"/>
  <c r="CZ88" i="2"/>
  <c r="CZ89" i="2"/>
  <c r="CZ90" i="2"/>
  <c r="CZ91" i="2"/>
  <c r="CZ92" i="2"/>
  <c r="CZ94" i="2"/>
  <c r="CZ95" i="2"/>
  <c r="CZ96" i="2"/>
  <c r="CZ97" i="2"/>
  <c r="CZ98" i="2"/>
  <c r="CZ99" i="2"/>
  <c r="CZ101" i="2"/>
  <c r="CZ106" i="2" s="1"/>
  <c r="CZ102" i="2"/>
  <c r="CZ103" i="2"/>
  <c r="CZ104" i="2"/>
  <c r="CZ105" i="2"/>
  <c r="CZ108" i="2"/>
  <c r="CZ113" i="2" s="1"/>
  <c r="CZ109" i="2"/>
  <c r="CZ110" i="2"/>
  <c r="CZ111" i="2"/>
  <c r="CZ112" i="2"/>
  <c r="CZ115" i="2"/>
  <c r="CZ116" i="2"/>
  <c r="CZ117" i="2"/>
  <c r="CZ118" i="2"/>
  <c r="CZ119" i="2"/>
  <c r="CZ120" i="2"/>
  <c r="CZ122" i="2"/>
  <c r="CZ123" i="2"/>
  <c r="CZ124" i="2"/>
  <c r="CZ125" i="2"/>
  <c r="CZ126" i="2"/>
  <c r="CZ127" i="2"/>
  <c r="CZ129" i="2"/>
  <c r="CZ134" i="2" s="1"/>
  <c r="CZ130" i="2"/>
  <c r="CZ131" i="2"/>
  <c r="CZ132" i="2"/>
  <c r="CZ133" i="2"/>
  <c r="CZ136" i="2"/>
  <c r="CZ141" i="2" s="1"/>
  <c r="CZ137" i="2"/>
  <c r="CZ138" i="2"/>
  <c r="CZ139" i="2"/>
  <c r="CZ140" i="2"/>
  <c r="CZ143" i="2"/>
  <c r="CZ144" i="2"/>
  <c r="CZ145" i="2"/>
  <c r="CZ146" i="2"/>
  <c r="CZ147" i="2"/>
  <c r="CZ148" i="2"/>
  <c r="BF29" i="2"/>
  <c r="BF36" i="2"/>
  <c r="BF43" i="2"/>
  <c r="BH84" i="2"/>
  <c r="BH83" i="2"/>
  <c r="BH82" i="2"/>
  <c r="BH81" i="2"/>
  <c r="BH80" i="2"/>
  <c r="BH77" i="2"/>
  <c r="BH76" i="2"/>
  <c r="BH75" i="2"/>
  <c r="BH74" i="2"/>
  <c r="BH73" i="2"/>
  <c r="BH14" i="2"/>
  <c r="BH13" i="2"/>
  <c r="BH12" i="2"/>
  <c r="BH11" i="2"/>
  <c r="BH10" i="2"/>
  <c r="BG84" i="2"/>
  <c r="BG83" i="2"/>
  <c r="BG82" i="2"/>
  <c r="BG81" i="2"/>
  <c r="BG80" i="2"/>
  <c r="BG77" i="2"/>
  <c r="BG76" i="2"/>
  <c r="BG75" i="2"/>
  <c r="BG74" i="2"/>
  <c r="BG73" i="2"/>
  <c r="BG14" i="2"/>
  <c r="BG13" i="2"/>
  <c r="BG12" i="2"/>
  <c r="BG11" i="2"/>
  <c r="BG10" i="2"/>
  <c r="BF84" i="2"/>
  <c r="BF83" i="2"/>
  <c r="BF82" i="2"/>
  <c r="BF81" i="2"/>
  <c r="BF80" i="2"/>
  <c r="BF77" i="2"/>
  <c r="BF76" i="2"/>
  <c r="BF75" i="2"/>
  <c r="BF74" i="2"/>
  <c r="BF73" i="2"/>
  <c r="BF14" i="2"/>
  <c r="BF13" i="2"/>
  <c r="BF12" i="2"/>
  <c r="BF11" i="2"/>
  <c r="BF10" i="2"/>
  <c r="BE84" i="2"/>
  <c r="BE83" i="2"/>
  <c r="CY83" i="2" s="1"/>
  <c r="BE82" i="2"/>
  <c r="CY82" i="2" s="1"/>
  <c r="BE81" i="2"/>
  <c r="BE80" i="2"/>
  <c r="BE77" i="2"/>
  <c r="BE76" i="2"/>
  <c r="CY76" i="2" s="1"/>
  <c r="BE75" i="2"/>
  <c r="CY75" i="2" s="1"/>
  <c r="BE74" i="2"/>
  <c r="CY74" i="2" s="1"/>
  <c r="BE73" i="2"/>
  <c r="CY73" i="2" s="1"/>
  <c r="BE14" i="2"/>
  <c r="CY14" i="2" s="1"/>
  <c r="BE13" i="2"/>
  <c r="BE12" i="2"/>
  <c r="BE11" i="2"/>
  <c r="BE10" i="2"/>
  <c r="BD84" i="2"/>
  <c r="BD83" i="2"/>
  <c r="CX83" i="2" s="1"/>
  <c r="BD82" i="2"/>
  <c r="CX82" i="2" s="1"/>
  <c r="BD81" i="2"/>
  <c r="CX81" i="2" s="1"/>
  <c r="BD80" i="2"/>
  <c r="BD77" i="2"/>
  <c r="BD76" i="2"/>
  <c r="BD75" i="2"/>
  <c r="BD74" i="2"/>
  <c r="BD73" i="2"/>
  <c r="CX73" i="2" s="1"/>
  <c r="BD14" i="2"/>
  <c r="CX14" i="2" s="1"/>
  <c r="BD13" i="2"/>
  <c r="CX13" i="2" s="1"/>
  <c r="BD12" i="2"/>
  <c r="BD11" i="2"/>
  <c r="BD10" i="2"/>
  <c r="BC84" i="2"/>
  <c r="BC83" i="2"/>
  <c r="BC82" i="2"/>
  <c r="BC81" i="2"/>
  <c r="BC80" i="2"/>
  <c r="BC77" i="2"/>
  <c r="BC76" i="2"/>
  <c r="BC75" i="2"/>
  <c r="BC74" i="2"/>
  <c r="BC73" i="2"/>
  <c r="BC14" i="2"/>
  <c r="BC13" i="2"/>
  <c r="BC12" i="2"/>
  <c r="BC11" i="2"/>
  <c r="BC10" i="2"/>
  <c r="BB84" i="2"/>
  <c r="BB83" i="2"/>
  <c r="BB82" i="2"/>
  <c r="BB81" i="2"/>
  <c r="BB80" i="2"/>
  <c r="BB77" i="2"/>
  <c r="BB76" i="2"/>
  <c r="BB75" i="2"/>
  <c r="BB74" i="2"/>
  <c r="BB73" i="2"/>
  <c r="BB14" i="2"/>
  <c r="BB13" i="2"/>
  <c r="BB12" i="2"/>
  <c r="BB11" i="2"/>
  <c r="BB10" i="2"/>
  <c r="BA84" i="2"/>
  <c r="BA83" i="2"/>
  <c r="BA82" i="2"/>
  <c r="BA81" i="2"/>
  <c r="BA80" i="2"/>
  <c r="BA77" i="2"/>
  <c r="BA76" i="2"/>
  <c r="BA75" i="2"/>
  <c r="BA74" i="2"/>
  <c r="BA73" i="2"/>
  <c r="BA14" i="2"/>
  <c r="BA13" i="2"/>
  <c r="BA12" i="2"/>
  <c r="BA11" i="2"/>
  <c r="BA10" i="2"/>
  <c r="AZ84" i="2"/>
  <c r="AZ83" i="2"/>
  <c r="AZ82" i="2"/>
  <c r="AZ81" i="2"/>
  <c r="AZ80" i="2"/>
  <c r="AZ77" i="2"/>
  <c r="AZ76" i="2"/>
  <c r="AZ75" i="2"/>
  <c r="AZ74" i="2"/>
  <c r="AZ73" i="2"/>
  <c r="AZ14" i="2"/>
  <c r="AZ13" i="2"/>
  <c r="AZ12" i="2"/>
  <c r="AZ11" i="2"/>
  <c r="AZ10" i="2"/>
  <c r="AY84" i="2"/>
  <c r="AY83" i="2"/>
  <c r="AY82" i="2"/>
  <c r="AY81" i="2"/>
  <c r="AY80" i="2"/>
  <c r="AY77" i="2"/>
  <c r="AY76" i="2"/>
  <c r="AY75" i="2"/>
  <c r="AY74" i="2"/>
  <c r="AY73" i="2"/>
  <c r="AY14" i="2"/>
  <c r="AY13" i="2"/>
  <c r="AY12" i="2"/>
  <c r="AY11" i="2"/>
  <c r="AY10" i="2"/>
  <c r="AX84" i="2"/>
  <c r="AX83" i="2"/>
  <c r="AX82" i="2"/>
  <c r="AX81" i="2"/>
  <c r="AX80" i="2"/>
  <c r="AX77" i="2"/>
  <c r="AX76" i="2"/>
  <c r="AX75" i="2"/>
  <c r="AX74" i="2"/>
  <c r="AX73" i="2"/>
  <c r="AX14" i="2"/>
  <c r="AX13" i="2"/>
  <c r="AX12" i="2"/>
  <c r="AX11" i="2"/>
  <c r="AX10" i="2"/>
  <c r="AW84" i="2"/>
  <c r="AW83" i="2"/>
  <c r="AW82" i="2"/>
  <c r="AW81" i="2"/>
  <c r="AW80" i="2"/>
  <c r="AW77" i="2"/>
  <c r="AW76" i="2"/>
  <c r="AW75" i="2"/>
  <c r="AW74" i="2"/>
  <c r="AW73" i="2"/>
  <c r="AW14" i="2"/>
  <c r="AW13" i="2"/>
  <c r="AW12" i="2"/>
  <c r="AW11" i="2"/>
  <c r="AW10" i="2"/>
  <c r="CY129" i="2"/>
  <c r="CX129" i="2"/>
  <c r="CW129" i="2"/>
  <c r="CX10" i="2"/>
  <c r="CY13" i="2"/>
  <c r="CX17" i="2"/>
  <c r="CY17" i="2"/>
  <c r="CX18" i="2"/>
  <c r="CY18" i="2"/>
  <c r="CX19" i="2"/>
  <c r="CY19" i="2"/>
  <c r="CX20" i="2"/>
  <c r="CY20" i="2"/>
  <c r="CX21" i="2"/>
  <c r="CY21" i="2"/>
  <c r="CX22" i="2"/>
  <c r="CY22" i="2"/>
  <c r="CX24" i="2"/>
  <c r="CY24" i="2"/>
  <c r="CX25" i="2"/>
  <c r="CY25" i="2"/>
  <c r="CX26" i="2"/>
  <c r="CY26" i="2"/>
  <c r="CY29" i="2" s="1"/>
  <c r="CX27" i="2"/>
  <c r="CX29" i="2" s="1"/>
  <c r="CY27" i="2"/>
  <c r="CX28" i="2"/>
  <c r="CY28" i="2"/>
  <c r="CX31" i="2"/>
  <c r="CY31" i="2"/>
  <c r="CY36" i="2" s="1"/>
  <c r="CX32" i="2"/>
  <c r="CY32" i="2"/>
  <c r="CX33" i="2"/>
  <c r="CY33" i="2"/>
  <c r="CX34" i="2"/>
  <c r="CY34" i="2"/>
  <c r="CX35" i="2"/>
  <c r="CY35" i="2"/>
  <c r="CX36" i="2"/>
  <c r="CX38" i="2"/>
  <c r="CY38" i="2"/>
  <c r="CX39" i="2"/>
  <c r="CY39" i="2"/>
  <c r="CX40" i="2"/>
  <c r="CY40" i="2"/>
  <c r="CY43" i="2" s="1"/>
  <c r="CX41" i="2"/>
  <c r="CX43" i="2" s="1"/>
  <c r="CY41" i="2"/>
  <c r="CX42" i="2"/>
  <c r="CY42" i="2"/>
  <c r="CX45" i="2"/>
  <c r="CY45" i="2"/>
  <c r="CY50" i="2" s="1"/>
  <c r="CX46" i="2"/>
  <c r="CY46" i="2"/>
  <c r="CX47" i="2"/>
  <c r="CY47" i="2"/>
  <c r="CX48" i="2"/>
  <c r="CY48" i="2"/>
  <c r="CX49" i="2"/>
  <c r="CY49" i="2"/>
  <c r="CX50" i="2"/>
  <c r="CX52" i="2"/>
  <c r="CY52" i="2"/>
  <c r="CX53" i="2"/>
  <c r="CY53" i="2"/>
  <c r="CX54" i="2"/>
  <c r="CY54" i="2"/>
  <c r="CY57" i="2" s="1"/>
  <c r="CX55" i="2"/>
  <c r="CX57" i="2" s="1"/>
  <c r="CY55" i="2"/>
  <c r="CX56" i="2"/>
  <c r="CY56" i="2"/>
  <c r="CX59" i="2"/>
  <c r="CY59" i="2"/>
  <c r="CY64" i="2" s="1"/>
  <c r="CX60" i="2"/>
  <c r="CY60" i="2"/>
  <c r="CX61" i="2"/>
  <c r="CY61" i="2"/>
  <c r="CX62" i="2"/>
  <c r="CY62" i="2"/>
  <c r="CX63" i="2"/>
  <c r="CY63" i="2"/>
  <c r="CX64" i="2"/>
  <c r="CX66" i="2"/>
  <c r="CY66" i="2"/>
  <c r="CX67" i="2"/>
  <c r="CY67" i="2"/>
  <c r="CX68" i="2"/>
  <c r="CY68" i="2"/>
  <c r="CY71" i="2" s="1"/>
  <c r="CX69" i="2"/>
  <c r="CX71" i="2" s="1"/>
  <c r="CY69" i="2"/>
  <c r="CX70" i="2"/>
  <c r="CY70" i="2"/>
  <c r="CY77" i="2"/>
  <c r="CX80" i="2"/>
  <c r="CX87" i="2"/>
  <c r="CY87" i="2"/>
  <c r="CY92" i="2" s="1"/>
  <c r="CX88" i="2"/>
  <c r="CX92" i="2" s="1"/>
  <c r="CY88" i="2"/>
  <c r="CX89" i="2"/>
  <c r="CY89" i="2"/>
  <c r="CX90" i="2"/>
  <c r="CY90" i="2"/>
  <c r="CX91" i="2"/>
  <c r="CY91" i="2"/>
  <c r="CX101" i="2"/>
  <c r="CY101" i="2"/>
  <c r="CY106" i="2" s="1"/>
  <c r="CX102" i="2"/>
  <c r="CY102" i="2"/>
  <c r="CX103" i="2"/>
  <c r="CY103" i="2"/>
  <c r="CX104" i="2"/>
  <c r="CY104" i="2"/>
  <c r="CX105" i="2"/>
  <c r="CY105" i="2"/>
  <c r="CX106" i="2"/>
  <c r="CX108" i="2"/>
  <c r="CY108" i="2"/>
  <c r="CX109" i="2"/>
  <c r="CY109" i="2"/>
  <c r="CX110" i="2"/>
  <c r="CY110" i="2"/>
  <c r="CY113" i="2" s="1"/>
  <c r="CX111" i="2"/>
  <c r="CX113" i="2" s="1"/>
  <c r="CY111" i="2"/>
  <c r="CX112" i="2"/>
  <c r="CY112" i="2"/>
  <c r="CX122" i="2"/>
  <c r="CY122" i="2"/>
  <c r="CX123" i="2"/>
  <c r="CY123" i="2"/>
  <c r="CX124" i="2"/>
  <c r="CY124" i="2"/>
  <c r="CY127" i="2" s="1"/>
  <c r="CX125" i="2"/>
  <c r="CX127" i="2" s="1"/>
  <c r="CY125" i="2"/>
  <c r="CX126" i="2"/>
  <c r="CY126" i="2"/>
  <c r="CY134" i="2"/>
  <c r="CX130" i="2"/>
  <c r="CY130" i="2"/>
  <c r="CX131" i="2"/>
  <c r="CY131" i="2"/>
  <c r="CX132" i="2"/>
  <c r="CY132" i="2"/>
  <c r="CX133" i="2"/>
  <c r="CY133" i="2"/>
  <c r="CX134" i="2"/>
  <c r="CX136" i="2"/>
  <c r="CY136" i="2"/>
  <c r="CX137" i="2"/>
  <c r="CY137" i="2"/>
  <c r="CY141" i="2" s="1"/>
  <c r="CX138" i="2"/>
  <c r="CY138" i="2"/>
  <c r="CX139" i="2"/>
  <c r="CX141" i="2" s="1"/>
  <c r="CY139" i="2"/>
  <c r="CX140" i="2"/>
  <c r="CY140" i="2"/>
  <c r="CX143" i="2"/>
  <c r="CY143" i="2"/>
  <c r="CY148" i="2" s="1"/>
  <c r="CX144" i="2"/>
  <c r="CY144" i="2"/>
  <c r="CX145" i="2"/>
  <c r="CY145" i="2"/>
  <c r="CX146" i="2"/>
  <c r="CY146" i="2"/>
  <c r="CX147" i="2"/>
  <c r="CY147" i="2"/>
  <c r="CX148" i="2"/>
  <c r="BE148" i="2"/>
  <c r="BE141" i="2"/>
  <c r="BE134" i="2"/>
  <c r="BE127" i="2"/>
  <c r="BE113" i="2"/>
  <c r="BE106" i="2"/>
  <c r="BE64" i="2"/>
  <c r="BE57" i="2"/>
  <c r="BE50" i="2"/>
  <c r="BE43" i="2"/>
  <c r="BE36" i="2"/>
  <c r="BE29" i="2"/>
  <c r="CY84" i="2"/>
  <c r="CY81" i="2"/>
  <c r="CY80" i="2"/>
  <c r="CY12" i="2"/>
  <c r="CY11" i="2"/>
  <c r="CY10" i="2"/>
  <c r="CX84" i="2"/>
  <c r="CX77" i="2"/>
  <c r="CX76" i="2"/>
  <c r="CX75" i="2"/>
  <c r="CX74" i="2"/>
  <c r="CX12" i="2"/>
  <c r="CX11" i="2"/>
  <c r="CY15" i="2" l="1"/>
  <c r="CX78" i="2"/>
  <c r="CX15" i="2"/>
  <c r="CY78" i="2"/>
  <c r="CX85" i="2"/>
  <c r="CY85" i="2"/>
  <c r="BD148" i="2"/>
  <c r="BD141" i="2"/>
  <c r="BD134" i="2"/>
  <c r="BD127" i="2"/>
  <c r="BD113" i="2"/>
  <c r="BD106" i="2"/>
  <c r="BD64" i="2"/>
  <c r="BD57" i="2"/>
  <c r="BD50" i="2"/>
  <c r="BD43" i="2"/>
  <c r="BD36" i="2"/>
  <c r="BD29" i="2"/>
  <c r="BD18" i="2" l="1"/>
  <c r="CV26" i="2"/>
  <c r="CW26" i="2"/>
  <c r="BC67" i="2"/>
  <c r="BC17" i="2"/>
  <c r="BC18" i="2" l="1"/>
  <c r="BB18" i="2" l="1"/>
  <c r="BB17" i="2" l="1"/>
  <c r="BC69" i="2"/>
  <c r="BB70" i="2"/>
  <c r="CW17" i="2"/>
  <c r="CW18" i="2"/>
  <c r="CW24" i="2"/>
  <c r="CW25" i="2"/>
  <c r="CW27" i="2"/>
  <c r="CW28" i="2"/>
  <c r="CW31" i="2"/>
  <c r="CW32" i="2"/>
  <c r="CW33" i="2"/>
  <c r="CW34" i="2"/>
  <c r="CW35" i="2"/>
  <c r="CW36" i="2"/>
  <c r="CW38" i="2"/>
  <c r="CW39" i="2"/>
  <c r="CW40" i="2"/>
  <c r="CW41" i="2"/>
  <c r="CW42" i="2"/>
  <c r="CW43" i="2"/>
  <c r="CW45" i="2"/>
  <c r="CW50" i="2" s="1"/>
  <c r="CW46" i="2"/>
  <c r="CW47" i="2"/>
  <c r="CW48" i="2"/>
  <c r="CW49" i="2"/>
  <c r="CW52" i="2"/>
  <c r="CW53" i="2"/>
  <c r="CW57" i="2" s="1"/>
  <c r="CW54" i="2"/>
  <c r="CW55" i="2"/>
  <c r="CW56" i="2"/>
  <c r="CW59" i="2"/>
  <c r="CW60" i="2"/>
  <c r="CW61" i="2"/>
  <c r="CW62" i="2"/>
  <c r="CW63" i="2"/>
  <c r="CW64" i="2"/>
  <c r="CW67" i="2"/>
  <c r="CW69" i="2"/>
  <c r="CW87" i="2"/>
  <c r="CW88" i="2"/>
  <c r="CW89" i="2"/>
  <c r="CW90" i="2"/>
  <c r="CW91" i="2"/>
  <c r="CW92" i="2"/>
  <c r="CW101" i="2"/>
  <c r="CW102" i="2"/>
  <c r="CW106" i="2" s="1"/>
  <c r="CW103" i="2"/>
  <c r="CW104" i="2"/>
  <c r="CW105" i="2"/>
  <c r="CW108" i="2"/>
  <c r="CW109" i="2"/>
  <c r="CW113" i="2" s="1"/>
  <c r="CW110" i="2"/>
  <c r="CW111" i="2"/>
  <c r="CW112" i="2"/>
  <c r="CW122" i="2"/>
  <c r="CW123" i="2"/>
  <c r="CW124" i="2"/>
  <c r="CW125" i="2"/>
  <c r="CW126" i="2"/>
  <c r="CW127" i="2"/>
  <c r="CW130" i="2"/>
  <c r="CW134" i="2" s="1"/>
  <c r="CW131" i="2"/>
  <c r="CW132" i="2"/>
  <c r="CW133" i="2"/>
  <c r="CW136" i="2"/>
  <c r="CW137" i="2"/>
  <c r="CW141" i="2" s="1"/>
  <c r="CW138" i="2"/>
  <c r="CW139" i="2"/>
  <c r="CW140" i="2"/>
  <c r="CW143" i="2"/>
  <c r="CW148" i="2" s="1"/>
  <c r="CW144" i="2"/>
  <c r="CW145" i="2"/>
  <c r="CW146" i="2"/>
  <c r="CW147" i="2"/>
  <c r="CV131" i="2"/>
  <c r="CW29" i="2" l="1"/>
  <c r="CW84" i="2"/>
  <c r="CW83" i="2"/>
  <c r="CW77" i="2"/>
  <c r="CW76" i="2"/>
  <c r="CW75" i="2"/>
  <c r="CW74" i="2"/>
  <c r="CW73" i="2"/>
  <c r="CW14" i="2"/>
  <c r="CW13" i="2"/>
  <c r="CW12" i="2"/>
  <c r="CW11" i="2"/>
  <c r="CW10" i="2"/>
  <c r="CV10" i="2"/>
  <c r="CW80" i="2" l="1"/>
  <c r="BC85" i="2"/>
  <c r="CW81" i="2"/>
  <c r="BC95" i="2"/>
  <c r="CW82" i="2"/>
  <c r="BC96" i="2"/>
  <c r="CW78" i="2"/>
  <c r="CW15" i="2"/>
  <c r="CV147" i="2"/>
  <c r="CV146" i="2"/>
  <c r="CV145" i="2"/>
  <c r="CV144" i="2"/>
  <c r="CV143" i="2"/>
  <c r="CV148" i="2" s="1"/>
  <c r="CV140" i="2"/>
  <c r="CV139" i="2"/>
  <c r="CV138" i="2"/>
  <c r="CV137" i="2"/>
  <c r="CV136" i="2"/>
  <c r="CV141" i="2" s="1"/>
  <c r="CV133" i="2"/>
  <c r="CV132" i="2"/>
  <c r="CV130" i="2"/>
  <c r="CV129" i="2"/>
  <c r="CV134" i="2" s="1"/>
  <c r="CV126" i="2"/>
  <c r="CV125" i="2"/>
  <c r="CV124" i="2"/>
  <c r="CV123" i="2"/>
  <c r="CV122" i="2"/>
  <c r="CV127" i="2" s="1"/>
  <c r="CV112" i="2"/>
  <c r="CV111" i="2"/>
  <c r="CV110" i="2"/>
  <c r="CV109" i="2"/>
  <c r="CV108" i="2"/>
  <c r="CV113" i="2" s="1"/>
  <c r="CV105" i="2"/>
  <c r="CV104" i="2"/>
  <c r="CV103" i="2"/>
  <c r="CV102" i="2"/>
  <c r="CV101" i="2"/>
  <c r="CV106" i="2" s="1"/>
  <c r="CV91" i="2"/>
  <c r="CV90" i="2"/>
  <c r="CV89" i="2"/>
  <c r="CV88" i="2"/>
  <c r="CV87" i="2"/>
  <c r="CV92" i="2" s="1"/>
  <c r="CV84" i="2"/>
  <c r="CV83" i="2"/>
  <c r="CV82" i="2"/>
  <c r="CV81" i="2"/>
  <c r="CV80" i="2"/>
  <c r="CV77" i="2"/>
  <c r="CV76" i="2"/>
  <c r="CV75" i="2"/>
  <c r="CV74" i="2"/>
  <c r="CV73" i="2"/>
  <c r="CV70" i="2"/>
  <c r="CV69" i="2"/>
  <c r="CV68" i="2"/>
  <c r="CV67" i="2"/>
  <c r="CV66" i="2"/>
  <c r="CV71" i="2" s="1"/>
  <c r="CV63" i="2"/>
  <c r="CV62" i="2"/>
  <c r="CV61" i="2"/>
  <c r="CV60" i="2"/>
  <c r="CV59" i="2"/>
  <c r="CV64" i="2" s="1"/>
  <c r="CV56" i="2"/>
  <c r="CV55" i="2"/>
  <c r="CV54" i="2"/>
  <c r="CV53" i="2"/>
  <c r="CV52" i="2"/>
  <c r="CV57" i="2" s="1"/>
  <c r="CV49" i="2"/>
  <c r="CV48" i="2"/>
  <c r="CV47" i="2"/>
  <c r="CV46" i="2"/>
  <c r="CV45" i="2"/>
  <c r="CV50" i="2" s="1"/>
  <c r="CV42" i="2"/>
  <c r="CV41" i="2"/>
  <c r="CV40" i="2"/>
  <c r="CV39" i="2"/>
  <c r="CV38" i="2"/>
  <c r="CV43" i="2" s="1"/>
  <c r="CV35" i="2"/>
  <c r="CV34" i="2"/>
  <c r="CV33" i="2"/>
  <c r="CV32" i="2"/>
  <c r="CV31" i="2"/>
  <c r="CV36" i="2" s="1"/>
  <c r="CV28" i="2"/>
  <c r="CV27" i="2"/>
  <c r="CV25" i="2"/>
  <c r="CV24" i="2"/>
  <c r="CV29" i="2" s="1"/>
  <c r="CV22" i="2"/>
  <c r="CV21" i="2"/>
  <c r="CV20" i="2"/>
  <c r="CV19" i="2"/>
  <c r="CV18" i="2"/>
  <c r="CV17" i="2"/>
  <c r="CV14" i="2"/>
  <c r="CV13" i="2"/>
  <c r="CV12" i="2"/>
  <c r="CV11" i="2"/>
  <c r="CW85" i="2" l="1"/>
  <c r="CV15" i="2"/>
  <c r="CV78" i="2"/>
  <c r="CV85" i="2"/>
  <c r="CU147" i="2"/>
  <c r="CU146" i="2"/>
  <c r="CU145" i="2"/>
  <c r="CU144" i="2"/>
  <c r="CU143" i="2"/>
  <c r="CU148" i="2" s="1"/>
  <c r="CU140" i="2"/>
  <c r="CU139" i="2"/>
  <c r="CU138" i="2"/>
  <c r="CU141" i="2" s="1"/>
  <c r="CU137" i="2"/>
  <c r="CU136" i="2"/>
  <c r="CU133" i="2"/>
  <c r="CU132" i="2"/>
  <c r="CU131" i="2"/>
  <c r="CU130" i="2"/>
  <c r="CU129" i="2"/>
  <c r="CU134" i="2" s="1"/>
  <c r="CU126" i="2"/>
  <c r="CU125" i="2"/>
  <c r="CU124" i="2"/>
  <c r="CU123" i="2"/>
  <c r="CU122" i="2"/>
  <c r="CU127" i="2" s="1"/>
  <c r="CU112" i="2"/>
  <c r="CU111" i="2"/>
  <c r="CU110" i="2"/>
  <c r="CU113" i="2" s="1"/>
  <c r="CU109" i="2"/>
  <c r="CU108" i="2"/>
  <c r="CU105" i="2"/>
  <c r="CU104" i="2"/>
  <c r="CU103" i="2"/>
  <c r="CU102" i="2"/>
  <c r="CU101" i="2"/>
  <c r="CU106" i="2" s="1"/>
  <c r="CU91" i="2"/>
  <c r="CU90" i="2"/>
  <c r="CU89" i="2"/>
  <c r="CU88" i="2"/>
  <c r="CU87" i="2"/>
  <c r="CU92" i="2" s="1"/>
  <c r="CU70" i="2"/>
  <c r="CU69" i="2"/>
  <c r="CU68" i="2"/>
  <c r="CU67" i="2"/>
  <c r="CU66" i="2"/>
  <c r="CU71" i="2" s="1"/>
  <c r="CU63" i="2"/>
  <c r="CU62" i="2"/>
  <c r="CU61" i="2"/>
  <c r="CU60" i="2"/>
  <c r="CU59" i="2"/>
  <c r="CU64" i="2" s="1"/>
  <c r="CU56" i="2"/>
  <c r="CU55" i="2"/>
  <c r="CU54" i="2"/>
  <c r="CU53" i="2"/>
  <c r="CU52" i="2"/>
  <c r="CU57" i="2" s="1"/>
  <c r="CU49" i="2"/>
  <c r="CU48" i="2"/>
  <c r="CU47" i="2"/>
  <c r="CU46" i="2"/>
  <c r="CU45" i="2"/>
  <c r="CU50" i="2" s="1"/>
  <c r="CU42" i="2"/>
  <c r="CU41" i="2"/>
  <c r="CU40" i="2"/>
  <c r="CU39" i="2"/>
  <c r="CU38" i="2"/>
  <c r="CU43" i="2" s="1"/>
  <c r="CU35" i="2"/>
  <c r="CU34" i="2"/>
  <c r="CU33" i="2"/>
  <c r="CU32" i="2"/>
  <c r="CU31" i="2"/>
  <c r="CU36" i="2" s="1"/>
  <c r="CU28" i="2"/>
  <c r="CU27" i="2"/>
  <c r="CU26" i="2"/>
  <c r="CU25" i="2"/>
  <c r="CU24" i="2"/>
  <c r="CU29" i="2" s="1"/>
  <c r="CU22" i="2"/>
  <c r="CU21" i="2"/>
  <c r="CU20" i="2"/>
  <c r="CU19" i="2"/>
  <c r="CU18" i="2"/>
  <c r="CU17" i="2"/>
  <c r="CT147" i="2" l="1"/>
  <c r="CT146" i="2"/>
  <c r="CT145" i="2"/>
  <c r="CT144" i="2"/>
  <c r="CT143" i="2"/>
  <c r="CT148" i="2" s="1"/>
  <c r="CT140" i="2"/>
  <c r="CT141" i="2" s="1"/>
  <c r="CT139" i="2"/>
  <c r="CT138" i="2"/>
  <c r="CT137" i="2"/>
  <c r="CT136" i="2"/>
  <c r="CT133" i="2"/>
  <c r="CT132" i="2"/>
  <c r="CT131" i="2"/>
  <c r="CT134" i="2" s="1"/>
  <c r="CT130" i="2"/>
  <c r="CT129" i="2"/>
  <c r="CT126" i="2"/>
  <c r="CT125" i="2"/>
  <c r="CT124" i="2"/>
  <c r="CT123" i="2"/>
  <c r="CT122" i="2"/>
  <c r="CT127" i="2" s="1"/>
  <c r="CT112" i="2"/>
  <c r="CT113" i="2" s="1"/>
  <c r="CT111" i="2"/>
  <c r="CT110" i="2"/>
  <c r="CT109" i="2"/>
  <c r="CT108" i="2"/>
  <c r="CT105" i="2"/>
  <c r="CT104" i="2"/>
  <c r="CT103" i="2"/>
  <c r="CT106" i="2" s="1"/>
  <c r="CT102" i="2"/>
  <c r="CT101" i="2"/>
  <c r="CT91" i="2"/>
  <c r="CT90" i="2"/>
  <c r="CT89" i="2"/>
  <c r="CT88" i="2"/>
  <c r="CT87" i="2"/>
  <c r="CT92" i="2" s="1"/>
  <c r="CT70" i="2"/>
  <c r="CT69" i="2"/>
  <c r="CT68" i="2"/>
  <c r="CT67" i="2"/>
  <c r="CT66" i="2"/>
  <c r="CT71" i="2" s="1"/>
  <c r="CT63" i="2"/>
  <c r="CT62" i="2"/>
  <c r="CT61" i="2"/>
  <c r="CT60" i="2"/>
  <c r="CT59" i="2"/>
  <c r="CT64" i="2" s="1"/>
  <c r="CT56" i="2"/>
  <c r="CT57" i="2" s="1"/>
  <c r="CT55" i="2"/>
  <c r="CT54" i="2"/>
  <c r="CT53" i="2"/>
  <c r="CT52" i="2"/>
  <c r="CT49" i="2"/>
  <c r="CT48" i="2"/>
  <c r="CT47" i="2"/>
  <c r="CT50" i="2" s="1"/>
  <c r="CT46" i="2"/>
  <c r="CT45" i="2"/>
  <c r="CT42" i="2"/>
  <c r="CT41" i="2"/>
  <c r="CT40" i="2"/>
  <c r="CT39" i="2"/>
  <c r="CT38" i="2"/>
  <c r="CT43" i="2" s="1"/>
  <c r="CT35" i="2"/>
  <c r="CT34" i="2"/>
  <c r="CT33" i="2"/>
  <c r="CT32" i="2"/>
  <c r="CT31" i="2"/>
  <c r="CT36" i="2" s="1"/>
  <c r="CT28" i="2"/>
  <c r="CT29" i="2" s="1"/>
  <c r="CT27" i="2"/>
  <c r="CT26" i="2"/>
  <c r="CT25" i="2"/>
  <c r="CT24" i="2"/>
  <c r="CT22" i="2"/>
  <c r="CT21" i="2"/>
  <c r="CT20" i="2"/>
  <c r="CT19" i="2"/>
  <c r="CT18" i="2"/>
  <c r="CT17" i="2"/>
  <c r="CS17" i="2" l="1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6" i="2" s="1"/>
  <c r="CS34" i="2"/>
  <c r="CS35" i="2"/>
  <c r="CS38" i="2"/>
  <c r="CS43" i="2" s="1"/>
  <c r="CS39" i="2"/>
  <c r="CS40" i="2"/>
  <c r="CS41" i="2"/>
  <c r="CS42" i="2"/>
  <c r="CS45" i="2"/>
  <c r="CS46" i="2"/>
  <c r="CS50" i="2" s="1"/>
  <c r="CS47" i="2"/>
  <c r="CS48" i="2"/>
  <c r="CS49" i="2"/>
  <c r="CS52" i="2"/>
  <c r="CS53" i="2"/>
  <c r="CS54" i="2"/>
  <c r="CS55" i="2"/>
  <c r="CS56" i="2"/>
  <c r="CS57" i="2"/>
  <c r="CS59" i="2"/>
  <c r="CS60" i="2"/>
  <c r="CS61" i="2"/>
  <c r="CS64" i="2" s="1"/>
  <c r="CS62" i="2"/>
  <c r="CS63" i="2"/>
  <c r="CS66" i="2"/>
  <c r="CS71" i="2" s="1"/>
  <c r="CS67" i="2"/>
  <c r="CS68" i="2"/>
  <c r="CS69" i="2"/>
  <c r="CS70" i="2"/>
  <c r="CS87" i="2"/>
  <c r="CS88" i="2"/>
  <c r="CS89" i="2"/>
  <c r="CS92" i="2" s="1"/>
  <c r="CS90" i="2"/>
  <c r="CS91" i="2"/>
  <c r="CS101" i="2"/>
  <c r="CS102" i="2"/>
  <c r="CS106" i="2" s="1"/>
  <c r="CS103" i="2"/>
  <c r="CS104" i="2"/>
  <c r="CS105" i="2"/>
  <c r="CS108" i="2"/>
  <c r="CS109" i="2"/>
  <c r="CS110" i="2"/>
  <c r="CS111" i="2"/>
  <c r="CS112" i="2"/>
  <c r="CS113" i="2"/>
  <c r="CS122" i="2"/>
  <c r="CS127" i="2" s="1"/>
  <c r="CS123" i="2"/>
  <c r="CS124" i="2"/>
  <c r="CS125" i="2"/>
  <c r="CS126" i="2"/>
  <c r="CS129" i="2"/>
  <c r="CS130" i="2"/>
  <c r="CS134" i="2" s="1"/>
  <c r="CS131" i="2"/>
  <c r="CS132" i="2"/>
  <c r="CS133" i="2"/>
  <c r="CS136" i="2"/>
  <c r="CS137" i="2"/>
  <c r="CS138" i="2"/>
  <c r="CS139" i="2"/>
  <c r="CS140" i="2"/>
  <c r="CS141" i="2"/>
  <c r="CS143" i="2"/>
  <c r="CS144" i="2"/>
  <c r="CS145" i="2"/>
  <c r="CS148" i="2" s="1"/>
  <c r="CS146" i="2"/>
  <c r="CS147" i="2"/>
  <c r="CR17" i="2" l="1"/>
  <c r="CR18" i="2"/>
  <c r="CR19" i="2"/>
  <c r="CR20" i="2"/>
  <c r="CR21" i="2"/>
  <c r="CR22" i="2"/>
  <c r="CR24" i="2"/>
  <c r="CR25" i="2"/>
  <c r="CR29" i="2" s="1"/>
  <c r="CR26" i="2"/>
  <c r="CR27" i="2"/>
  <c r="CR28" i="2"/>
  <c r="CR31" i="2"/>
  <c r="CR32" i="2"/>
  <c r="CR36" i="2" s="1"/>
  <c r="CR33" i="2"/>
  <c r="CR34" i="2"/>
  <c r="CR35" i="2"/>
  <c r="CR38" i="2"/>
  <c r="CR43" i="2" s="1"/>
  <c r="CR39" i="2"/>
  <c r="CR40" i="2"/>
  <c r="CR41" i="2"/>
  <c r="CR42" i="2"/>
  <c r="CR45" i="2"/>
  <c r="CR46" i="2"/>
  <c r="CR47" i="2"/>
  <c r="CR50" i="2" s="1"/>
  <c r="CR48" i="2"/>
  <c r="CR49" i="2"/>
  <c r="CR52" i="2"/>
  <c r="CR53" i="2"/>
  <c r="CR57" i="2" s="1"/>
  <c r="CR54" i="2"/>
  <c r="CR55" i="2"/>
  <c r="CR56" i="2"/>
  <c r="CR59" i="2"/>
  <c r="CR60" i="2"/>
  <c r="CR61" i="2"/>
  <c r="CR62" i="2"/>
  <c r="CR63" i="2"/>
  <c r="CR64" i="2"/>
  <c r="CR66" i="2"/>
  <c r="CR71" i="2" s="1"/>
  <c r="CR67" i="2"/>
  <c r="CR68" i="2"/>
  <c r="CR69" i="2"/>
  <c r="CR70" i="2"/>
  <c r="CR87" i="2"/>
  <c r="CR88" i="2"/>
  <c r="CR92" i="2" s="1"/>
  <c r="CR89" i="2"/>
  <c r="CR90" i="2"/>
  <c r="CR91" i="2"/>
  <c r="CR101" i="2"/>
  <c r="CR102" i="2"/>
  <c r="CR103" i="2"/>
  <c r="CR106" i="2" s="1"/>
  <c r="CR104" i="2"/>
  <c r="CR105" i="2"/>
  <c r="CR108" i="2"/>
  <c r="CR109" i="2"/>
  <c r="CR113" i="2" s="1"/>
  <c r="CR110" i="2"/>
  <c r="CR111" i="2"/>
  <c r="CR112" i="2"/>
  <c r="CR122" i="2"/>
  <c r="CR127" i="2" s="1"/>
  <c r="CR123" i="2"/>
  <c r="CR124" i="2"/>
  <c r="CR125" i="2"/>
  <c r="CR126" i="2"/>
  <c r="CR129" i="2"/>
  <c r="CR130" i="2"/>
  <c r="CR131" i="2"/>
  <c r="CR134" i="2" s="1"/>
  <c r="CR132" i="2"/>
  <c r="CR133" i="2"/>
  <c r="CR136" i="2"/>
  <c r="CR137" i="2"/>
  <c r="CR141" i="2" s="1"/>
  <c r="CR138" i="2"/>
  <c r="CR139" i="2"/>
  <c r="CR140" i="2"/>
  <c r="CR143" i="2"/>
  <c r="CR144" i="2"/>
  <c r="CR148" i="2" s="1"/>
  <c r="CR145" i="2"/>
  <c r="CR146" i="2"/>
  <c r="CR147" i="2"/>
  <c r="AX17" i="2"/>
  <c r="AY17" i="2"/>
  <c r="BA17" i="2"/>
  <c r="BD17" i="2"/>
  <c r="BE17" i="2"/>
  <c r="BF17" i="2"/>
  <c r="BG17" i="2"/>
  <c r="BH17" i="2"/>
  <c r="AX18" i="2"/>
  <c r="AY18" i="2"/>
  <c r="BA18" i="2"/>
  <c r="BE18" i="2"/>
  <c r="BF18" i="2"/>
  <c r="BG18" i="2"/>
  <c r="BH18" i="2"/>
  <c r="AX19" i="2"/>
  <c r="AY19" i="2"/>
  <c r="BA19" i="2"/>
  <c r="BB19" i="2"/>
  <c r="BC19" i="2"/>
  <c r="CW19" i="2" s="1"/>
  <c r="BD19" i="2"/>
  <c r="BE19" i="2"/>
  <c r="BF19" i="2"/>
  <c r="BG19" i="2"/>
  <c r="BH19" i="2"/>
  <c r="AX20" i="2"/>
  <c r="AY20" i="2"/>
  <c r="BA20" i="2"/>
  <c r="BB20" i="2"/>
  <c r="BC20" i="2"/>
  <c r="CW20" i="2" s="1"/>
  <c r="BD20" i="2"/>
  <c r="BE20" i="2"/>
  <c r="BF20" i="2"/>
  <c r="BG20" i="2"/>
  <c r="BH20" i="2"/>
  <c r="AX21" i="2"/>
  <c r="AY21" i="2"/>
  <c r="BA21" i="2"/>
  <c r="BB21" i="2"/>
  <c r="BC21" i="2"/>
  <c r="CW21" i="2" s="1"/>
  <c r="BD21" i="2"/>
  <c r="BE21" i="2"/>
  <c r="BF21" i="2"/>
  <c r="BG21" i="2"/>
  <c r="BH21" i="2"/>
  <c r="AW21" i="2"/>
  <c r="CQ21" i="2" s="1"/>
  <c r="AW18" i="2"/>
  <c r="CQ18" i="2" s="1"/>
  <c r="AW19" i="2"/>
  <c r="CQ19" i="2" s="1"/>
  <c r="AW20" i="2"/>
  <c r="CQ20" i="2" s="1"/>
  <c r="AW17" i="2"/>
  <c r="CQ17" i="2" s="1"/>
  <c r="AX66" i="2"/>
  <c r="AY66" i="2"/>
  <c r="AZ66" i="2"/>
  <c r="BA66" i="2"/>
  <c r="BB66" i="2"/>
  <c r="BC66" i="2"/>
  <c r="CW66" i="2" s="1"/>
  <c r="BD66" i="2"/>
  <c r="BE66" i="2"/>
  <c r="BF66" i="2"/>
  <c r="BG66" i="2"/>
  <c r="BH66" i="2"/>
  <c r="AX67" i="2"/>
  <c r="AY67" i="2"/>
  <c r="AZ67" i="2"/>
  <c r="BA67" i="2"/>
  <c r="BB67" i="2"/>
  <c r="BD67" i="2"/>
  <c r="BE67" i="2"/>
  <c r="BF67" i="2"/>
  <c r="BG67" i="2"/>
  <c r="BH67" i="2"/>
  <c r="AX68" i="2"/>
  <c r="AY68" i="2"/>
  <c r="AZ68" i="2"/>
  <c r="BA68" i="2"/>
  <c r="BB68" i="2"/>
  <c r="BC68" i="2"/>
  <c r="CW68" i="2" s="1"/>
  <c r="BD68" i="2"/>
  <c r="BE68" i="2"/>
  <c r="BF68" i="2"/>
  <c r="BG68" i="2"/>
  <c r="BH68" i="2"/>
  <c r="AX69" i="2"/>
  <c r="AY69" i="2"/>
  <c r="AZ69" i="2"/>
  <c r="BA69" i="2"/>
  <c r="BB69" i="2"/>
  <c r="BD69" i="2"/>
  <c r="BE69" i="2"/>
  <c r="BF69" i="2"/>
  <c r="BG69" i="2"/>
  <c r="BH69" i="2"/>
  <c r="AX70" i="2"/>
  <c r="AY70" i="2"/>
  <c r="AZ70" i="2"/>
  <c r="BA70" i="2"/>
  <c r="BC70" i="2"/>
  <c r="CW70" i="2" s="1"/>
  <c r="BD70" i="2"/>
  <c r="BE70" i="2"/>
  <c r="BF70" i="2"/>
  <c r="BG70" i="2"/>
  <c r="BH70" i="2"/>
  <c r="AW67" i="2"/>
  <c r="CQ67" i="2" s="1"/>
  <c r="AW68" i="2"/>
  <c r="CQ68" i="2" s="1"/>
  <c r="AW69" i="2"/>
  <c r="AW70" i="2"/>
  <c r="AW66" i="2"/>
  <c r="CQ66" i="2" s="1"/>
  <c r="CQ147" i="2"/>
  <c r="CQ146" i="2"/>
  <c r="CQ145" i="2"/>
  <c r="CQ144" i="2"/>
  <c r="CQ143" i="2"/>
  <c r="CQ140" i="2"/>
  <c r="CQ139" i="2"/>
  <c r="CQ138" i="2"/>
  <c r="CQ137" i="2"/>
  <c r="CQ136" i="2"/>
  <c r="CQ133" i="2"/>
  <c r="CQ132" i="2"/>
  <c r="CQ131" i="2"/>
  <c r="CQ130" i="2"/>
  <c r="CQ129" i="2"/>
  <c r="CQ126" i="2"/>
  <c r="CQ125" i="2"/>
  <c r="CQ124" i="2"/>
  <c r="CQ123" i="2"/>
  <c r="CQ127" i="2" s="1"/>
  <c r="CQ122" i="2"/>
  <c r="CQ112" i="2"/>
  <c r="CQ111" i="2"/>
  <c r="CQ110" i="2"/>
  <c r="CQ109" i="2"/>
  <c r="CQ108" i="2"/>
  <c r="CQ105" i="2"/>
  <c r="CQ104" i="2"/>
  <c r="CQ103" i="2"/>
  <c r="CQ102" i="2"/>
  <c r="CQ101" i="2"/>
  <c r="CQ91" i="2"/>
  <c r="CQ90" i="2"/>
  <c r="CQ89" i="2"/>
  <c r="CQ88" i="2"/>
  <c r="CQ92" i="2" s="1"/>
  <c r="CQ87" i="2"/>
  <c r="CQ70" i="2"/>
  <c r="CQ69" i="2"/>
  <c r="CQ63" i="2"/>
  <c r="CQ62" i="2"/>
  <c r="CQ61" i="2"/>
  <c r="CQ60" i="2"/>
  <c r="CQ59" i="2"/>
  <c r="CQ56" i="2"/>
  <c r="CQ55" i="2"/>
  <c r="CQ54" i="2"/>
  <c r="CQ53" i="2"/>
  <c r="CQ57" i="2" s="1"/>
  <c r="CQ52" i="2"/>
  <c r="CQ49" i="2"/>
  <c r="CQ48" i="2"/>
  <c r="CQ47" i="2"/>
  <c r="CQ46" i="2"/>
  <c r="CQ45" i="2"/>
  <c r="CQ42" i="2"/>
  <c r="CQ41" i="2"/>
  <c r="CQ40" i="2"/>
  <c r="CQ39" i="2"/>
  <c r="CQ43" i="2" s="1"/>
  <c r="CQ38" i="2"/>
  <c r="CQ35" i="2"/>
  <c r="CQ34" i="2"/>
  <c r="CQ33" i="2"/>
  <c r="CQ32" i="2"/>
  <c r="CQ36" i="2" s="1"/>
  <c r="CQ31" i="2"/>
  <c r="CQ28" i="2"/>
  <c r="CQ27" i="2"/>
  <c r="CQ26" i="2"/>
  <c r="CQ25" i="2"/>
  <c r="CQ29" i="2" s="1"/>
  <c r="CQ24" i="2"/>
  <c r="CW71" i="2" l="1"/>
  <c r="CQ148" i="2"/>
  <c r="CQ141" i="2"/>
  <c r="CQ106" i="2"/>
  <c r="CQ71" i="2"/>
  <c r="CQ64" i="2"/>
  <c r="CQ50" i="2"/>
  <c r="CQ134" i="2"/>
  <c r="CQ113" i="2"/>
  <c r="BH95" i="2"/>
  <c r="BH116" i="2" s="1"/>
  <c r="BG98" i="2"/>
  <c r="BG119" i="2" s="1"/>
  <c r="BG94" i="2"/>
  <c r="BF97" i="2"/>
  <c r="BF118" i="2" s="1"/>
  <c r="BF96" i="2"/>
  <c r="BF117" i="2" s="1"/>
  <c r="BE98" i="2"/>
  <c r="BE97" i="2"/>
  <c r="BE96" i="2"/>
  <c r="BE95" i="2"/>
  <c r="BD98" i="2"/>
  <c r="BD97" i="2"/>
  <c r="BD95" i="2"/>
  <c r="BC97" i="2"/>
  <c r="BB97" i="2"/>
  <c r="BB96" i="2"/>
  <c r="BB95" i="2"/>
  <c r="CU84" i="2"/>
  <c r="CU83" i="2"/>
  <c r="CU80" i="2"/>
  <c r="CU77" i="2"/>
  <c r="CU76" i="2"/>
  <c r="CU75" i="2"/>
  <c r="CU74" i="2"/>
  <c r="CU73" i="2"/>
  <c r="CU14" i="2"/>
  <c r="CU13" i="2"/>
  <c r="CU12" i="2"/>
  <c r="CU11" i="2"/>
  <c r="CU10" i="2"/>
  <c r="CT83" i="2"/>
  <c r="CT82" i="2"/>
  <c r="CT81" i="2"/>
  <c r="CT77" i="2"/>
  <c r="CT76" i="2"/>
  <c r="CT75" i="2"/>
  <c r="CT74" i="2"/>
  <c r="CT73" i="2"/>
  <c r="CT14" i="2"/>
  <c r="CT13" i="2"/>
  <c r="CT12" i="2"/>
  <c r="CT11" i="2"/>
  <c r="CT10" i="2"/>
  <c r="CS81" i="2"/>
  <c r="CS80" i="2"/>
  <c r="CS77" i="2"/>
  <c r="CS76" i="2"/>
  <c r="CS75" i="2"/>
  <c r="CS74" i="2"/>
  <c r="CS73" i="2"/>
  <c r="CS14" i="2"/>
  <c r="CS13" i="2"/>
  <c r="CS12" i="2"/>
  <c r="CS11" i="2"/>
  <c r="CS10" i="2"/>
  <c r="CR81" i="2"/>
  <c r="CR80" i="2"/>
  <c r="CR77" i="2"/>
  <c r="CR76" i="2"/>
  <c r="CR75" i="2"/>
  <c r="CR74" i="2"/>
  <c r="CR73" i="2"/>
  <c r="CR14" i="2"/>
  <c r="CR13" i="2"/>
  <c r="CR12" i="2"/>
  <c r="CR11" i="2"/>
  <c r="CQ83" i="2"/>
  <c r="CQ81" i="2"/>
  <c r="CQ80" i="2"/>
  <c r="CQ77" i="2"/>
  <c r="CQ76" i="2"/>
  <c r="CQ75" i="2"/>
  <c r="CQ74" i="2"/>
  <c r="CQ13" i="2"/>
  <c r="CQ12" i="2"/>
  <c r="CQ11" i="2"/>
  <c r="CQ10" i="2"/>
  <c r="BH148" i="2"/>
  <c r="BG148" i="2"/>
  <c r="BF148" i="2"/>
  <c r="BC148" i="2"/>
  <c r="BB148" i="2"/>
  <c r="BA148" i="2"/>
  <c r="AZ148" i="2"/>
  <c r="AY148" i="2"/>
  <c r="AX148" i="2"/>
  <c r="AW148" i="2"/>
  <c r="BH141" i="2"/>
  <c r="BG141" i="2"/>
  <c r="BF141" i="2"/>
  <c r="BC141" i="2"/>
  <c r="BB141" i="2"/>
  <c r="BA141" i="2"/>
  <c r="AZ141" i="2"/>
  <c r="AY141" i="2"/>
  <c r="AX141" i="2"/>
  <c r="AW141" i="2"/>
  <c r="BH134" i="2"/>
  <c r="BG134" i="2"/>
  <c r="BF134" i="2"/>
  <c r="BC134" i="2"/>
  <c r="BB134" i="2"/>
  <c r="BA134" i="2"/>
  <c r="AZ134" i="2"/>
  <c r="AY134" i="2"/>
  <c r="AX134" i="2"/>
  <c r="AW134" i="2"/>
  <c r="BH127" i="2"/>
  <c r="BG127" i="2"/>
  <c r="BF127" i="2"/>
  <c r="BC127" i="2"/>
  <c r="BB127" i="2"/>
  <c r="BA127" i="2"/>
  <c r="AZ127" i="2"/>
  <c r="AY127" i="2"/>
  <c r="AX127" i="2"/>
  <c r="AW127" i="2"/>
  <c r="BH113" i="2"/>
  <c r="BG113" i="2"/>
  <c r="BF113" i="2"/>
  <c r="BC113" i="2"/>
  <c r="BB113" i="2"/>
  <c r="BA113" i="2"/>
  <c r="AZ113" i="2"/>
  <c r="AY113" i="2"/>
  <c r="AX113" i="2"/>
  <c r="AW113" i="2"/>
  <c r="BH106" i="2"/>
  <c r="BG106" i="2"/>
  <c r="BF106" i="2"/>
  <c r="BC106" i="2"/>
  <c r="BB106" i="2"/>
  <c r="BA106" i="2"/>
  <c r="AZ106" i="2"/>
  <c r="AY106" i="2"/>
  <c r="AX106" i="2"/>
  <c r="AW106" i="2"/>
  <c r="BH98" i="2"/>
  <c r="BH119" i="2" s="1"/>
  <c r="BF98" i="2"/>
  <c r="BF119" i="2" s="1"/>
  <c r="BH97" i="2"/>
  <c r="BH118" i="2" s="1"/>
  <c r="BA97" i="2"/>
  <c r="AZ97" i="2"/>
  <c r="BH96" i="2"/>
  <c r="BH117" i="2" s="1"/>
  <c r="BG96" i="2"/>
  <c r="BG117" i="2" s="1"/>
  <c r="BD96" i="2"/>
  <c r="AZ96" i="2"/>
  <c r="BF94" i="2"/>
  <c r="BE94" i="2"/>
  <c r="CY94" i="2" s="1"/>
  <c r="BD94" i="2"/>
  <c r="AY94" i="2"/>
  <c r="CS94" i="2" s="1"/>
  <c r="BH92" i="2"/>
  <c r="BG92" i="2"/>
  <c r="BF92" i="2"/>
  <c r="BE92" i="2"/>
  <c r="BD92" i="2"/>
  <c r="BB92" i="2"/>
  <c r="BA92" i="2"/>
  <c r="AZ92" i="2"/>
  <c r="AY92" i="2"/>
  <c r="AX92" i="2"/>
  <c r="AW92" i="2"/>
  <c r="BC98" i="2"/>
  <c r="BB98" i="2"/>
  <c r="BA98" i="2"/>
  <c r="BG97" i="2"/>
  <c r="BG118" i="2" s="1"/>
  <c r="BG95" i="2"/>
  <c r="BG116" i="2" s="1"/>
  <c r="BF95" i="2"/>
  <c r="BF116" i="2" s="1"/>
  <c r="AY95" i="2"/>
  <c r="BH71" i="2"/>
  <c r="BG71" i="2"/>
  <c r="BF71" i="2"/>
  <c r="BE71" i="2"/>
  <c r="BD71" i="2"/>
  <c r="BC71" i="2"/>
  <c r="BB71" i="2"/>
  <c r="BA71" i="2"/>
  <c r="AZ71" i="2"/>
  <c r="AY71" i="2"/>
  <c r="AX71" i="2"/>
  <c r="AW71" i="2"/>
  <c r="BH64" i="2"/>
  <c r="BG64" i="2"/>
  <c r="BF64" i="2"/>
  <c r="BC64" i="2"/>
  <c r="BB64" i="2"/>
  <c r="BA64" i="2"/>
  <c r="AZ64" i="2"/>
  <c r="AY64" i="2"/>
  <c r="AX64" i="2"/>
  <c r="AW64" i="2"/>
  <c r="BH57" i="2"/>
  <c r="BG57" i="2"/>
  <c r="BF57" i="2"/>
  <c r="BC57" i="2"/>
  <c r="BB57" i="2"/>
  <c r="BA57" i="2"/>
  <c r="AZ57" i="2"/>
  <c r="AY57" i="2"/>
  <c r="AX57" i="2"/>
  <c r="AW57" i="2"/>
  <c r="BH50" i="2"/>
  <c r="BG50" i="2"/>
  <c r="BF50" i="2"/>
  <c r="BC50" i="2"/>
  <c r="BB50" i="2"/>
  <c r="BA50" i="2"/>
  <c r="AZ50" i="2"/>
  <c r="AY50" i="2"/>
  <c r="AX50" i="2"/>
  <c r="AW50" i="2"/>
  <c r="BH43" i="2"/>
  <c r="BG43" i="2"/>
  <c r="BC43" i="2"/>
  <c r="BB43" i="2"/>
  <c r="BA43" i="2"/>
  <c r="AZ43" i="2"/>
  <c r="AY43" i="2"/>
  <c r="AX43" i="2"/>
  <c r="AW43" i="2"/>
  <c r="BH36" i="2"/>
  <c r="BG36" i="2"/>
  <c r="BC36" i="2"/>
  <c r="BB36" i="2"/>
  <c r="BA36" i="2"/>
  <c r="AZ36" i="2"/>
  <c r="AY36" i="2"/>
  <c r="AX36" i="2"/>
  <c r="AW36" i="2"/>
  <c r="BH29" i="2"/>
  <c r="BG29" i="2"/>
  <c r="BC29" i="2"/>
  <c r="BB29" i="2"/>
  <c r="BA29" i="2"/>
  <c r="AZ29" i="2"/>
  <c r="AY29" i="2"/>
  <c r="AX29" i="2"/>
  <c r="AW29" i="2"/>
  <c r="BH22" i="2"/>
  <c r="BG22" i="2"/>
  <c r="BF22" i="2"/>
  <c r="BE22" i="2"/>
  <c r="BD22" i="2"/>
  <c r="BC22" i="2"/>
  <c r="CW22" i="2" s="1"/>
  <c r="BB22" i="2"/>
  <c r="BA22" i="2"/>
  <c r="AZ22" i="2"/>
  <c r="AY22" i="2"/>
  <c r="AX22" i="2"/>
  <c r="AW22" i="2"/>
  <c r="CQ22" i="2" s="1"/>
  <c r="CP11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82" i="2"/>
  <c r="CP83" i="2"/>
  <c r="CP84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41" i="2" s="1"/>
  <c r="CP137" i="2"/>
  <c r="CP138" i="2"/>
  <c r="CP139" i="2"/>
  <c r="CP140" i="2"/>
  <c r="CP143" i="2"/>
  <c r="CP144" i="2"/>
  <c r="CP145" i="2"/>
  <c r="CP146" i="2"/>
  <c r="CP147" i="2"/>
  <c r="CP81" i="2"/>
  <c r="CP80" i="2"/>
  <c r="CP77" i="2"/>
  <c r="CP76" i="2"/>
  <c r="CP13" i="2"/>
  <c r="CP12" i="2"/>
  <c r="CP10" i="2"/>
  <c r="CO17" i="2"/>
  <c r="CO18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43" i="2" s="1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5" i="2"/>
  <c r="CO87" i="2"/>
  <c r="CO88" i="2"/>
  <c r="CO89" i="2"/>
  <c r="CO90" i="2"/>
  <c r="CO91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84" i="2"/>
  <c r="CO83" i="2"/>
  <c r="CO82" i="2"/>
  <c r="CO81" i="2"/>
  <c r="CO80" i="2"/>
  <c r="CO77" i="2"/>
  <c r="CO76" i="2"/>
  <c r="CO74" i="2"/>
  <c r="CO73" i="2"/>
  <c r="CO14" i="2"/>
  <c r="CO13" i="2"/>
  <c r="CO12" i="2"/>
  <c r="CO11" i="2"/>
  <c r="CO10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7" i="2"/>
  <c r="CN81" i="2"/>
  <c r="CN82" i="2"/>
  <c r="CN83" i="2"/>
  <c r="CN87" i="2"/>
  <c r="CN88" i="2"/>
  <c r="CN89" i="2"/>
  <c r="CN90" i="2"/>
  <c r="CN91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84" i="2"/>
  <c r="CN80" i="2"/>
  <c r="CN76" i="2"/>
  <c r="CN75" i="2"/>
  <c r="CN74" i="2"/>
  <c r="CN12" i="2"/>
  <c r="CN11" i="2"/>
  <c r="CN10" i="2"/>
  <c r="BD117" i="2" l="1"/>
  <c r="CX117" i="2" s="1"/>
  <c r="CX96" i="2"/>
  <c r="BE118" i="2"/>
  <c r="CY118" i="2" s="1"/>
  <c r="CY97" i="2"/>
  <c r="BE119" i="2"/>
  <c r="CY119" i="2" s="1"/>
  <c r="CY98" i="2"/>
  <c r="BD115" i="2"/>
  <c r="CX115" i="2" s="1"/>
  <c r="CX120" i="2" s="1"/>
  <c r="CX94" i="2"/>
  <c r="BD116" i="2"/>
  <c r="CX116" i="2" s="1"/>
  <c r="CX95" i="2"/>
  <c r="BD118" i="2"/>
  <c r="CX118" i="2" s="1"/>
  <c r="CX97" i="2"/>
  <c r="BD119" i="2"/>
  <c r="CX119" i="2" s="1"/>
  <c r="CX98" i="2"/>
  <c r="BE116" i="2"/>
  <c r="CY116" i="2" s="1"/>
  <c r="CY95" i="2"/>
  <c r="BE117" i="2"/>
  <c r="CY117" i="2" s="1"/>
  <c r="CY96" i="2"/>
  <c r="BC119" i="2"/>
  <c r="CW119" i="2" s="1"/>
  <c r="CW98" i="2"/>
  <c r="BC116" i="2"/>
  <c r="CW116" i="2" s="1"/>
  <c r="CW95" i="2"/>
  <c r="BC117" i="2"/>
  <c r="CW117" i="2" s="1"/>
  <c r="CW96" i="2"/>
  <c r="BC118" i="2"/>
  <c r="CW118" i="2" s="1"/>
  <c r="CW97" i="2"/>
  <c r="BB119" i="2"/>
  <c r="CV119" i="2" s="1"/>
  <c r="CV98" i="2"/>
  <c r="BB117" i="2"/>
  <c r="CV117" i="2" s="1"/>
  <c r="CV96" i="2"/>
  <c r="BB118" i="2"/>
  <c r="CV118" i="2" s="1"/>
  <c r="CV97" i="2"/>
  <c r="CT78" i="2"/>
  <c r="BB116" i="2"/>
  <c r="CV116" i="2" s="1"/>
  <c r="CV95" i="2"/>
  <c r="CU15" i="2"/>
  <c r="BA118" i="2"/>
  <c r="CU118" i="2" s="1"/>
  <c r="CU97" i="2"/>
  <c r="AW94" i="2"/>
  <c r="CQ94" i="2" s="1"/>
  <c r="BA95" i="2"/>
  <c r="CU81" i="2"/>
  <c r="AX94" i="2"/>
  <c r="CR94" i="2" s="1"/>
  <c r="BA96" i="2"/>
  <c r="CU82" i="2"/>
  <c r="BA119" i="2"/>
  <c r="CU119" i="2" s="1"/>
  <c r="CU98" i="2"/>
  <c r="CU78" i="2"/>
  <c r="AX95" i="2"/>
  <c r="AX116" i="2" s="1"/>
  <c r="CR116" i="2" s="1"/>
  <c r="BB78" i="2"/>
  <c r="CT15" i="2"/>
  <c r="AZ117" i="2"/>
  <c r="CT117" i="2" s="1"/>
  <c r="CT96" i="2"/>
  <c r="AZ94" i="2"/>
  <c r="CT94" i="2" s="1"/>
  <c r="CT80" i="2"/>
  <c r="BC78" i="2"/>
  <c r="BF15" i="2"/>
  <c r="BH85" i="2"/>
  <c r="AZ95" i="2"/>
  <c r="AZ118" i="2"/>
  <c r="CT118" i="2" s="1"/>
  <c r="CT97" i="2"/>
  <c r="AW97" i="2"/>
  <c r="AW118" i="2" s="1"/>
  <c r="CQ118" i="2" s="1"/>
  <c r="AZ98" i="2"/>
  <c r="CT84" i="2"/>
  <c r="CS78" i="2"/>
  <c r="AY98" i="2"/>
  <c r="CS84" i="2"/>
  <c r="BF78" i="2"/>
  <c r="AY116" i="2"/>
  <c r="CS116" i="2" s="1"/>
  <c r="CS95" i="2"/>
  <c r="CS15" i="2"/>
  <c r="BA85" i="2"/>
  <c r="BD78" i="2"/>
  <c r="BH94" i="2"/>
  <c r="BH99" i="2" s="1"/>
  <c r="AY96" i="2"/>
  <c r="CS82" i="2"/>
  <c r="AZ85" i="2"/>
  <c r="AY97" i="2"/>
  <c r="CS83" i="2"/>
  <c r="AX98" i="2"/>
  <c r="CR84" i="2"/>
  <c r="CR78" i="2"/>
  <c r="AY15" i="2"/>
  <c r="BE78" i="2"/>
  <c r="AX15" i="2"/>
  <c r="CR10" i="2"/>
  <c r="CR15" i="2" s="1"/>
  <c r="AX97" i="2"/>
  <c r="CR83" i="2"/>
  <c r="AX96" i="2"/>
  <c r="CR82" i="2"/>
  <c r="AZ78" i="2"/>
  <c r="AW15" i="2"/>
  <c r="CQ14" i="2"/>
  <c r="CQ15" i="2" s="1"/>
  <c r="AW96" i="2"/>
  <c r="CQ82" i="2"/>
  <c r="AX78" i="2"/>
  <c r="BA15" i="2"/>
  <c r="BA78" i="2"/>
  <c r="BD15" i="2"/>
  <c r="BE15" i="2"/>
  <c r="BG78" i="2"/>
  <c r="BH78" i="2"/>
  <c r="AW78" i="2"/>
  <c r="CQ73" i="2"/>
  <c r="CQ78" i="2" s="1"/>
  <c r="AZ15" i="2"/>
  <c r="BB85" i="2"/>
  <c r="BH15" i="2"/>
  <c r="BG15" i="2"/>
  <c r="AW98" i="2"/>
  <c r="CQ84" i="2"/>
  <c r="AW95" i="2"/>
  <c r="AY78" i="2"/>
  <c r="BB15" i="2"/>
  <c r="BC15" i="2"/>
  <c r="BD85" i="2"/>
  <c r="CO127" i="2"/>
  <c r="CO50" i="2"/>
  <c r="CP106" i="2"/>
  <c r="CP71" i="2"/>
  <c r="CP57" i="2"/>
  <c r="CN113" i="2"/>
  <c r="CP92" i="2"/>
  <c r="CO134" i="2"/>
  <c r="CP85" i="2"/>
  <c r="CP148" i="2"/>
  <c r="CN78" i="2"/>
  <c r="CO148" i="2"/>
  <c r="CO71" i="2"/>
  <c r="CP29" i="2"/>
  <c r="CN141" i="2"/>
  <c r="CN64" i="2"/>
  <c r="CN29" i="2"/>
  <c r="CO92" i="2"/>
  <c r="CP36" i="2"/>
  <c r="CN43" i="2"/>
  <c r="CN57" i="2"/>
  <c r="CN50" i="2"/>
  <c r="CO22" i="2"/>
  <c r="CP43" i="2"/>
  <c r="CP64" i="2"/>
  <c r="CN106" i="2"/>
  <c r="CO64" i="2"/>
  <c r="CO36" i="2"/>
  <c r="CO29" i="2"/>
  <c r="CP127" i="2"/>
  <c r="BF99" i="2"/>
  <c r="BG99" i="2"/>
  <c r="CO78" i="2"/>
  <c r="CO85" i="2"/>
  <c r="CN15" i="2"/>
  <c r="CO15" i="2"/>
  <c r="CN85" i="2"/>
  <c r="CP15" i="2"/>
  <c r="BE99" i="2"/>
  <c r="CN22" i="2"/>
  <c r="BE115" i="2"/>
  <c r="CP78" i="2"/>
  <c r="AW85" i="2"/>
  <c r="BE85" i="2"/>
  <c r="BF115" i="2"/>
  <c r="BF120" i="2" s="1"/>
  <c r="CO113" i="2"/>
  <c r="AX85" i="2"/>
  <c r="BF85" i="2"/>
  <c r="AY115" i="2"/>
  <c r="BG115" i="2"/>
  <c r="BG120" i="2" s="1"/>
  <c r="BG85" i="2"/>
  <c r="BD99" i="2"/>
  <c r="CN148" i="2"/>
  <c r="CN127" i="2"/>
  <c r="CN92" i="2"/>
  <c r="CN71" i="2"/>
  <c r="CO141" i="2"/>
  <c r="BA94" i="2"/>
  <c r="CU94" i="2" s="1"/>
  <c r="CO57" i="2"/>
  <c r="BB94" i="2"/>
  <c r="CV94" i="2" s="1"/>
  <c r="AY85" i="2"/>
  <c r="CN134" i="2"/>
  <c r="CN36" i="2"/>
  <c r="CP134" i="2"/>
  <c r="CP22" i="2"/>
  <c r="BC94" i="2"/>
  <c r="CO106" i="2"/>
  <c r="CP113" i="2"/>
  <c r="CP50" i="2"/>
  <c r="CM147" i="2"/>
  <c r="CM146" i="2"/>
  <c r="CM145" i="2"/>
  <c r="CM144" i="2"/>
  <c r="CM143" i="2"/>
  <c r="CM140" i="2"/>
  <c r="CM139" i="2"/>
  <c r="CM138" i="2"/>
  <c r="CM137" i="2"/>
  <c r="CM136" i="2"/>
  <c r="CM133" i="2"/>
  <c r="CM132" i="2"/>
  <c r="CM131" i="2"/>
  <c r="CM130" i="2"/>
  <c r="CM129" i="2"/>
  <c r="CM126" i="2"/>
  <c r="CM125" i="2"/>
  <c r="CM124" i="2"/>
  <c r="CM123" i="2"/>
  <c r="CM122" i="2"/>
  <c r="CM112" i="2"/>
  <c r="CM111" i="2"/>
  <c r="CM110" i="2"/>
  <c r="CM109" i="2"/>
  <c r="CM108" i="2"/>
  <c r="CM105" i="2"/>
  <c r="CM104" i="2"/>
  <c r="CM103" i="2"/>
  <c r="CM102" i="2"/>
  <c r="CM101" i="2"/>
  <c r="CM91" i="2"/>
  <c r="CM90" i="2"/>
  <c r="CM89" i="2"/>
  <c r="CM88" i="2"/>
  <c r="CM87" i="2"/>
  <c r="CM80" i="2"/>
  <c r="CM75" i="2"/>
  <c r="CM70" i="2"/>
  <c r="CM69" i="2"/>
  <c r="CM68" i="2"/>
  <c r="CM67" i="2"/>
  <c r="CM66" i="2"/>
  <c r="CM63" i="2"/>
  <c r="CM62" i="2"/>
  <c r="CM61" i="2"/>
  <c r="CM60" i="2"/>
  <c r="CM59" i="2"/>
  <c r="CM56" i="2"/>
  <c r="CM55" i="2"/>
  <c r="CM54" i="2"/>
  <c r="CM53" i="2"/>
  <c r="CM52" i="2"/>
  <c r="CM49" i="2"/>
  <c r="CM48" i="2"/>
  <c r="CM47" i="2"/>
  <c r="CM46" i="2"/>
  <c r="CM45" i="2"/>
  <c r="CM42" i="2"/>
  <c r="CM41" i="2"/>
  <c r="CM40" i="2"/>
  <c r="CM39" i="2"/>
  <c r="CM38" i="2"/>
  <c r="CM35" i="2"/>
  <c r="CM34" i="2"/>
  <c r="CM33" i="2"/>
  <c r="CM32" i="2"/>
  <c r="CM31" i="2"/>
  <c r="CM28" i="2"/>
  <c r="CM27" i="2"/>
  <c r="CM26" i="2"/>
  <c r="CM25" i="2"/>
  <c r="CM24" i="2"/>
  <c r="CM21" i="2"/>
  <c r="CM20" i="2"/>
  <c r="CM19" i="2"/>
  <c r="CM18" i="2"/>
  <c r="CM17" i="2"/>
  <c r="CM14" i="2"/>
  <c r="CM12" i="2"/>
  <c r="CM11" i="2"/>
  <c r="CM84" i="2"/>
  <c r="CM83" i="2"/>
  <c r="CM82" i="2"/>
  <c r="CM81" i="2"/>
  <c r="CM77" i="2"/>
  <c r="CM76" i="2"/>
  <c r="CM74" i="2"/>
  <c r="CM73" i="2"/>
  <c r="CM13" i="2"/>
  <c r="CM10" i="2"/>
  <c r="CL147" i="2"/>
  <c r="CL146" i="2"/>
  <c r="CL145" i="2"/>
  <c r="CL144" i="2"/>
  <c r="CL143" i="2"/>
  <c r="CL140" i="2"/>
  <c r="CL139" i="2"/>
  <c r="CL138" i="2"/>
  <c r="CL137" i="2"/>
  <c r="CL136" i="2"/>
  <c r="CL141" i="2" s="1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92" i="2" s="1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7" i="2"/>
  <c r="CL13" i="2"/>
  <c r="CL10" i="2"/>
  <c r="CK147" i="2"/>
  <c r="CK146" i="2"/>
  <c r="CK145" i="2"/>
  <c r="CK144" i="2"/>
  <c r="CK143" i="2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0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7" i="2"/>
  <c r="CL84" i="2"/>
  <c r="CL83" i="2"/>
  <c r="CL82" i="2"/>
  <c r="CL81" i="2"/>
  <c r="CL80" i="2"/>
  <c r="CL77" i="2"/>
  <c r="CL76" i="2"/>
  <c r="CL75" i="2"/>
  <c r="CL74" i="2"/>
  <c r="CL73" i="2"/>
  <c r="CL14" i="2"/>
  <c r="CL12" i="2"/>
  <c r="CL11" i="2"/>
  <c r="CK82" i="2"/>
  <c r="CK81" i="2"/>
  <c r="CK77" i="2"/>
  <c r="CK76" i="2"/>
  <c r="CQ97" i="2" l="1"/>
  <c r="AZ115" i="2"/>
  <c r="BD120" i="2"/>
  <c r="BE120" i="2"/>
  <c r="CY115" i="2"/>
  <c r="CY120" i="2" s="1"/>
  <c r="CX99" i="2"/>
  <c r="CY99" i="2"/>
  <c r="CU85" i="2"/>
  <c r="BH115" i="2"/>
  <c r="BH120" i="2" s="1"/>
  <c r="CW94" i="2"/>
  <c r="CW99" i="2" s="1"/>
  <c r="BC115" i="2"/>
  <c r="BC120" i="2" s="1"/>
  <c r="AW115" i="2"/>
  <c r="CQ115" i="2" s="1"/>
  <c r="AX99" i="2"/>
  <c r="CV99" i="2"/>
  <c r="CR95" i="2"/>
  <c r="BA116" i="2"/>
  <c r="CU116" i="2" s="1"/>
  <c r="CU95" i="2"/>
  <c r="AX115" i="2"/>
  <c r="CR115" i="2" s="1"/>
  <c r="AW99" i="2"/>
  <c r="CS85" i="2"/>
  <c r="BA117" i="2"/>
  <c r="CU117" i="2" s="1"/>
  <c r="CU96" i="2"/>
  <c r="AZ119" i="2"/>
  <c r="CT119" i="2" s="1"/>
  <c r="CT98" i="2"/>
  <c r="CQ85" i="2"/>
  <c r="AZ99" i="2"/>
  <c r="CT85" i="2"/>
  <c r="AZ116" i="2"/>
  <c r="CT116" i="2" s="1"/>
  <c r="CT95" i="2"/>
  <c r="CT115" i="2"/>
  <c r="CR85" i="2"/>
  <c r="AY118" i="2"/>
  <c r="CS118" i="2" s="1"/>
  <c r="CS97" i="2"/>
  <c r="AY117" i="2"/>
  <c r="CS117" i="2" s="1"/>
  <c r="CS96" i="2"/>
  <c r="CS115" i="2"/>
  <c r="AY119" i="2"/>
  <c r="CS119" i="2" s="1"/>
  <c r="CS98" i="2"/>
  <c r="AY99" i="2"/>
  <c r="AX117" i="2"/>
  <c r="CR117" i="2" s="1"/>
  <c r="CR96" i="2"/>
  <c r="AX118" i="2"/>
  <c r="CR118" i="2" s="1"/>
  <c r="CR97" i="2"/>
  <c r="AX119" i="2"/>
  <c r="CR119" i="2" s="1"/>
  <c r="CR98" i="2"/>
  <c r="AW116" i="2"/>
  <c r="CQ116" i="2" s="1"/>
  <c r="CQ95" i="2"/>
  <c r="AW119" i="2"/>
  <c r="CQ119" i="2" s="1"/>
  <c r="CQ98" i="2"/>
  <c r="AW117" i="2"/>
  <c r="CQ117" i="2" s="1"/>
  <c r="CQ96" i="2"/>
  <c r="CM22" i="2"/>
  <c r="CM57" i="2"/>
  <c r="CM141" i="2"/>
  <c r="CM106" i="2"/>
  <c r="CM113" i="2"/>
  <c r="CK36" i="2"/>
  <c r="CK134" i="2"/>
  <c r="CL148" i="2"/>
  <c r="CM148" i="2"/>
  <c r="CL85" i="2"/>
  <c r="CK71" i="2"/>
  <c r="CL64" i="2"/>
  <c r="CL127" i="2"/>
  <c r="CM127" i="2"/>
  <c r="CL22" i="2"/>
  <c r="CL57" i="2"/>
  <c r="CM78" i="2"/>
  <c r="CL36" i="2"/>
  <c r="CK92" i="2"/>
  <c r="CK22" i="2"/>
  <c r="CM29" i="2"/>
  <c r="CM43" i="2"/>
  <c r="CM64" i="2"/>
  <c r="CL78" i="2"/>
  <c r="CM85" i="2"/>
  <c r="CM15" i="2"/>
  <c r="BA115" i="2"/>
  <c r="BA99" i="2"/>
  <c r="CK50" i="2"/>
  <c r="CK141" i="2"/>
  <c r="CL29" i="2"/>
  <c r="CL71" i="2"/>
  <c r="CM36" i="2"/>
  <c r="CK85" i="2"/>
  <c r="CL15" i="2"/>
  <c r="CK148" i="2"/>
  <c r="CL50" i="2"/>
  <c r="CK64" i="2"/>
  <c r="CK127" i="2"/>
  <c r="CL113" i="2"/>
  <c r="CL134" i="2"/>
  <c r="CM50" i="2"/>
  <c r="CM71" i="2"/>
  <c r="CM92" i="2"/>
  <c r="CK78" i="2"/>
  <c r="BC99" i="2"/>
  <c r="CK29" i="2"/>
  <c r="CK57" i="2"/>
  <c r="CK113" i="2"/>
  <c r="CM134" i="2"/>
  <c r="CK43" i="2"/>
  <c r="CL43" i="2"/>
  <c r="BB115" i="2"/>
  <c r="BB99" i="2"/>
  <c r="CK106" i="2"/>
  <c r="CL106" i="2"/>
  <c r="CK14" i="2"/>
  <c r="CK13" i="2"/>
  <c r="CK12" i="2"/>
  <c r="CK11" i="2"/>
  <c r="CK10" i="2"/>
  <c r="CU99" i="2" l="1"/>
  <c r="CW115" i="2"/>
  <c r="CW120" i="2" s="1"/>
  <c r="CT99" i="2"/>
  <c r="BB120" i="2"/>
  <c r="CV115" i="2"/>
  <c r="CV120" i="2" s="1"/>
  <c r="BA120" i="2"/>
  <c r="CU115" i="2"/>
  <c r="CU120" i="2" s="1"/>
  <c r="CT120" i="2"/>
  <c r="AZ120" i="2"/>
  <c r="AW120" i="2"/>
  <c r="CR120" i="2"/>
  <c r="AY120" i="2"/>
  <c r="CS99" i="2"/>
  <c r="CS120" i="2"/>
  <c r="AX120" i="2"/>
  <c r="CR99" i="2"/>
  <c r="CQ120" i="2"/>
  <c r="CQ99" i="2"/>
  <c r="CK15" i="2"/>
  <c r="CJ59" i="2"/>
  <c r="CJ60" i="2"/>
  <c r="CJ61" i="2"/>
  <c r="CJ62" i="2"/>
  <c r="CJ63" i="2"/>
  <c r="CJ66" i="2"/>
  <c r="CJ67" i="2"/>
  <c r="CJ68" i="2"/>
  <c r="CJ69" i="2"/>
  <c r="CJ70" i="2"/>
  <c r="CJ80" i="2"/>
  <c r="CJ81" i="2"/>
  <c r="CJ87" i="2"/>
  <c r="CJ88" i="2"/>
  <c r="CJ89" i="2"/>
  <c r="CJ90" i="2"/>
  <c r="CJ91" i="2"/>
  <c r="CJ101" i="2"/>
  <c r="CJ102" i="2"/>
  <c r="CJ103" i="2"/>
  <c r="CJ104" i="2"/>
  <c r="CJ105" i="2"/>
  <c r="CJ108" i="2"/>
  <c r="CJ109" i="2"/>
  <c r="CJ110" i="2"/>
  <c r="CJ111" i="2"/>
  <c r="CJ112" i="2"/>
  <c r="CJ122" i="2"/>
  <c r="CJ123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52" i="2"/>
  <c r="CJ53" i="2"/>
  <c r="CJ54" i="2"/>
  <c r="CJ55" i="2"/>
  <c r="CJ56" i="2"/>
  <c r="CJ45" i="2"/>
  <c r="CJ46" i="2"/>
  <c r="CJ47" i="2"/>
  <c r="CJ48" i="2"/>
  <c r="CJ49" i="2"/>
  <c r="CJ38" i="2"/>
  <c r="CJ39" i="2"/>
  <c r="CJ40" i="2"/>
  <c r="CJ41" i="2"/>
  <c r="CJ42" i="2"/>
  <c r="CJ31" i="2"/>
  <c r="CJ32" i="2"/>
  <c r="CJ33" i="2"/>
  <c r="CJ34" i="2"/>
  <c r="CJ35" i="2"/>
  <c r="CJ24" i="2"/>
  <c r="CJ25" i="2"/>
  <c r="CJ26" i="2"/>
  <c r="CJ27" i="2"/>
  <c r="CJ28" i="2"/>
  <c r="CJ17" i="2"/>
  <c r="CJ18" i="2"/>
  <c r="CJ19" i="2"/>
  <c r="CJ20" i="2"/>
  <c r="CJ21" i="2"/>
  <c r="CJ12" i="2"/>
  <c r="CJ13" i="2"/>
  <c r="CJ84" i="2"/>
  <c r="CJ83" i="2"/>
  <c r="CJ82" i="2"/>
  <c r="CJ77" i="2"/>
  <c r="CJ76" i="2"/>
  <c r="CJ75" i="2"/>
  <c r="CJ74" i="2"/>
  <c r="CJ73" i="2"/>
  <c r="CJ14" i="2"/>
  <c r="CJ11" i="2"/>
  <c r="CJ10" i="2"/>
  <c r="CI11" i="2"/>
  <c r="CI12" i="2"/>
  <c r="CI17" i="2"/>
  <c r="CI18" i="2"/>
  <c r="CI19" i="2"/>
  <c r="CI20" i="2"/>
  <c r="CI21" i="2"/>
  <c r="CI24" i="2"/>
  <c r="CI25" i="2"/>
  <c r="CI26" i="2"/>
  <c r="CI27" i="2"/>
  <c r="CI28" i="2"/>
  <c r="CI31" i="2"/>
  <c r="CI32" i="2"/>
  <c r="CI33" i="2"/>
  <c r="CI34" i="2"/>
  <c r="CI35" i="2"/>
  <c r="CI38" i="2"/>
  <c r="CI39" i="2"/>
  <c r="CI40" i="2"/>
  <c r="CI41" i="2"/>
  <c r="CI42" i="2"/>
  <c r="CI45" i="2"/>
  <c r="CI46" i="2"/>
  <c r="CI47" i="2"/>
  <c r="CI48" i="2"/>
  <c r="CI49" i="2"/>
  <c r="CI52" i="2"/>
  <c r="CI53" i="2"/>
  <c r="CI54" i="2"/>
  <c r="CI55" i="2"/>
  <c r="CI56" i="2"/>
  <c r="CI59" i="2"/>
  <c r="CI60" i="2"/>
  <c r="CI61" i="2"/>
  <c r="CI62" i="2"/>
  <c r="CI63" i="2"/>
  <c r="CI66" i="2"/>
  <c r="CI67" i="2"/>
  <c r="CI68" i="2"/>
  <c r="CI69" i="2"/>
  <c r="CI70" i="2"/>
  <c r="CI73" i="2"/>
  <c r="CI76" i="2"/>
  <c r="CI83" i="2"/>
  <c r="CI87" i="2"/>
  <c r="CI88" i="2"/>
  <c r="CI89" i="2"/>
  <c r="CI90" i="2"/>
  <c r="CI91" i="2"/>
  <c r="CI101" i="2"/>
  <c r="CI102" i="2"/>
  <c r="CI103" i="2"/>
  <c r="CI104" i="2"/>
  <c r="CI105" i="2"/>
  <c r="CI108" i="2"/>
  <c r="CI109" i="2"/>
  <c r="CI110" i="2"/>
  <c r="CI111" i="2"/>
  <c r="CI112" i="2"/>
  <c r="CI122" i="2"/>
  <c r="CI123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84" i="2"/>
  <c r="CI82" i="2"/>
  <c r="CI81" i="2"/>
  <c r="CI80" i="2"/>
  <c r="CI77" i="2"/>
  <c r="CI75" i="2"/>
  <c r="CI74" i="2"/>
  <c r="CI14" i="2"/>
  <c r="CI13" i="2"/>
  <c r="CI10" i="2"/>
  <c r="CH17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4" i="2"/>
  <c r="CH75" i="2"/>
  <c r="CH82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83" i="2"/>
  <c r="CH81" i="2"/>
  <c r="CH80" i="2"/>
  <c r="CH77" i="2"/>
  <c r="CH76" i="2"/>
  <c r="CH73" i="2"/>
  <c r="CJ85" i="2" l="1"/>
  <c r="CH78" i="2"/>
  <c r="CI148" i="2"/>
  <c r="CH64" i="2"/>
  <c r="CI64" i="2"/>
  <c r="CI78" i="2"/>
  <c r="CJ78" i="2"/>
  <c r="CJ113" i="2"/>
  <c r="CJ64" i="2"/>
  <c r="CH113" i="2"/>
  <c r="CI29" i="2"/>
  <c r="CH92" i="2"/>
  <c r="CI92" i="2"/>
  <c r="CI36" i="2"/>
  <c r="CI15" i="2"/>
  <c r="CH85" i="2"/>
  <c r="CI85" i="2"/>
  <c r="CI113" i="2"/>
  <c r="CJ148" i="2"/>
  <c r="CH57" i="2"/>
  <c r="CH127" i="2"/>
  <c r="CH22" i="2"/>
  <c r="CI57" i="2"/>
  <c r="CH43" i="2"/>
  <c r="CI127" i="2"/>
  <c r="CI22" i="2"/>
  <c r="CJ141" i="2"/>
  <c r="CJ92" i="2"/>
  <c r="CJ134" i="2"/>
  <c r="CI43" i="2"/>
  <c r="CH29" i="2"/>
  <c r="CI134" i="2"/>
  <c r="CH148" i="2"/>
  <c r="CH50" i="2"/>
  <c r="CH36" i="2"/>
  <c r="CI50" i="2"/>
  <c r="CJ127" i="2"/>
  <c r="CI71" i="2"/>
  <c r="CJ71" i="2"/>
  <c r="CH71" i="2"/>
  <c r="CJ106" i="2"/>
  <c r="CH106" i="2"/>
  <c r="CI106" i="2"/>
  <c r="CI141" i="2"/>
  <c r="CH141" i="2"/>
  <c r="CH134" i="2"/>
  <c r="CH14" i="2"/>
  <c r="CH13" i="2"/>
  <c r="CH12" i="2"/>
  <c r="CH11" i="2"/>
  <c r="CH10" i="2"/>
  <c r="CH15" i="2" l="1"/>
  <c r="CG17" i="2"/>
  <c r="CG18" i="2"/>
  <c r="CG19" i="2"/>
  <c r="CG20" i="2"/>
  <c r="CG21" i="2"/>
  <c r="CG24" i="2"/>
  <c r="CG25" i="2"/>
  <c r="CG26" i="2"/>
  <c r="CG27" i="2"/>
  <c r="CG28" i="2"/>
  <c r="CG31" i="2"/>
  <c r="CG32" i="2"/>
  <c r="CG33" i="2"/>
  <c r="CG34" i="2"/>
  <c r="CG35" i="2"/>
  <c r="CG38" i="2"/>
  <c r="CG39" i="2"/>
  <c r="CG40" i="2"/>
  <c r="CG41" i="2"/>
  <c r="CG42" i="2"/>
  <c r="CG45" i="2"/>
  <c r="CG46" i="2"/>
  <c r="CG47" i="2"/>
  <c r="CG48" i="2"/>
  <c r="CG49" i="2"/>
  <c r="CG52" i="2"/>
  <c r="CG53" i="2"/>
  <c r="CG54" i="2"/>
  <c r="CG55" i="2"/>
  <c r="CG56" i="2"/>
  <c r="CG59" i="2"/>
  <c r="CG60" i="2"/>
  <c r="CG61" i="2"/>
  <c r="CG62" i="2"/>
  <c r="CG63" i="2"/>
  <c r="CG66" i="2"/>
  <c r="CG67" i="2"/>
  <c r="CG68" i="2"/>
  <c r="CG69" i="2"/>
  <c r="CG70" i="2"/>
  <c r="CG84" i="2"/>
  <c r="CG87" i="2"/>
  <c r="CG88" i="2"/>
  <c r="CG89" i="2"/>
  <c r="CG90" i="2"/>
  <c r="CG91" i="2"/>
  <c r="CG101" i="2"/>
  <c r="CG102" i="2"/>
  <c r="CG103" i="2"/>
  <c r="CG104" i="2"/>
  <c r="CG105" i="2"/>
  <c r="CG108" i="2"/>
  <c r="CG109" i="2"/>
  <c r="CG110" i="2"/>
  <c r="CG111" i="2"/>
  <c r="CG112" i="2"/>
  <c r="CG122" i="2"/>
  <c r="CG123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2" i="2"/>
  <c r="CG13" i="2"/>
  <c r="CG83" i="2"/>
  <c r="CG82" i="2"/>
  <c r="CG81" i="2"/>
  <c r="CG80" i="2"/>
  <c r="CG77" i="2"/>
  <c r="CG76" i="2"/>
  <c r="CG75" i="2"/>
  <c r="CG74" i="2"/>
  <c r="CG73" i="2"/>
  <c r="CG14" i="2"/>
  <c r="CG11" i="2"/>
  <c r="CG10" i="2"/>
  <c r="CG43" i="2" l="1"/>
  <c r="CG50" i="2"/>
  <c r="CG127" i="2"/>
  <c r="CG85" i="2"/>
  <c r="CG78" i="2"/>
  <c r="CG64" i="2"/>
  <c r="CG71" i="2"/>
  <c r="CG57" i="2"/>
  <c r="CG113" i="2"/>
  <c r="CG92" i="2"/>
  <c r="CG36" i="2"/>
  <c r="CG22" i="2"/>
  <c r="CG29" i="2"/>
  <c r="CG106" i="2"/>
  <c r="CG148" i="2"/>
  <c r="CG141" i="2"/>
  <c r="CG134" i="2"/>
  <c r="CF31" i="2"/>
  <c r="CF32" i="2"/>
  <c r="CF33" i="2"/>
  <c r="CF34" i="2"/>
  <c r="CF35" i="2"/>
  <c r="CF38" i="2"/>
  <c r="CF39" i="2"/>
  <c r="CF40" i="2"/>
  <c r="CF41" i="2"/>
  <c r="CF42" i="2"/>
  <c r="CF45" i="2"/>
  <c r="CF46" i="2"/>
  <c r="CF47" i="2"/>
  <c r="CF48" i="2"/>
  <c r="CF49" i="2"/>
  <c r="CF52" i="2"/>
  <c r="CF53" i="2"/>
  <c r="CF54" i="2"/>
  <c r="CF55" i="2"/>
  <c r="CF56" i="2"/>
  <c r="CF59" i="2"/>
  <c r="CF60" i="2"/>
  <c r="CF61" i="2"/>
  <c r="CF62" i="2"/>
  <c r="CF63" i="2"/>
  <c r="CF66" i="2"/>
  <c r="CF67" i="2"/>
  <c r="CF68" i="2"/>
  <c r="CF69" i="2"/>
  <c r="CF70" i="2"/>
  <c r="CF87" i="2"/>
  <c r="CF88" i="2"/>
  <c r="CF89" i="2"/>
  <c r="CF90" i="2"/>
  <c r="CF91" i="2"/>
  <c r="CF101" i="2"/>
  <c r="CF102" i="2"/>
  <c r="CF103" i="2"/>
  <c r="CF104" i="2"/>
  <c r="CF105" i="2"/>
  <c r="CF108" i="2"/>
  <c r="CF109" i="2"/>
  <c r="CF110" i="2"/>
  <c r="CF111" i="2"/>
  <c r="CF112" i="2"/>
  <c r="CF122" i="2"/>
  <c r="CF123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E147" i="2"/>
  <c r="CE146" i="2"/>
  <c r="CE145" i="2"/>
  <c r="CE144" i="2"/>
  <c r="CE143" i="2"/>
  <c r="CE136" i="2"/>
  <c r="CF24" i="2"/>
  <c r="CF25" i="2"/>
  <c r="CF26" i="2"/>
  <c r="CF27" i="2"/>
  <c r="CF28" i="2"/>
  <c r="CF17" i="2"/>
  <c r="CF18" i="2"/>
  <c r="CF19" i="2"/>
  <c r="CF20" i="2"/>
  <c r="CF21" i="2"/>
  <c r="CF10" i="2"/>
  <c r="CF11" i="2"/>
  <c r="CF14" i="2"/>
  <c r="CF84" i="2"/>
  <c r="CF83" i="2"/>
  <c r="CF82" i="2"/>
  <c r="CF81" i="2"/>
  <c r="CF80" i="2"/>
  <c r="CF77" i="2"/>
  <c r="CF76" i="2"/>
  <c r="CF75" i="2"/>
  <c r="CF74" i="2"/>
  <c r="CF73" i="2"/>
  <c r="CF13" i="2"/>
  <c r="CF12" i="2"/>
  <c r="CF57" i="2" l="1"/>
  <c r="CF64" i="2"/>
  <c r="CF36" i="2"/>
  <c r="CF113" i="2"/>
  <c r="CF85" i="2"/>
  <c r="CF78" i="2"/>
  <c r="CF92" i="2"/>
  <c r="CF43" i="2"/>
  <c r="CF127" i="2"/>
  <c r="CF71" i="2"/>
  <c r="CF50" i="2"/>
  <c r="CF148" i="2"/>
  <c r="CE148" i="2"/>
  <c r="CF141" i="2"/>
  <c r="CF134" i="2"/>
  <c r="CF106" i="2"/>
  <c r="CE140" i="2" l="1"/>
  <c r="CE139" i="2"/>
  <c r="CE138" i="2"/>
  <c r="CE137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J57" i="2"/>
  <c r="CE52" i="2"/>
  <c r="CE49" i="2"/>
  <c r="CE48" i="2"/>
  <c r="CE47" i="2"/>
  <c r="CE46" i="2"/>
  <c r="CJ50" i="2"/>
  <c r="CE45" i="2"/>
  <c r="CE42" i="2"/>
  <c r="CE41" i="2"/>
  <c r="CE40" i="2"/>
  <c r="CE39" i="2"/>
  <c r="CJ43" i="2"/>
  <c r="CE38" i="2"/>
  <c r="CE35" i="2"/>
  <c r="CE34" i="2"/>
  <c r="CE33" i="2"/>
  <c r="CE32" i="2"/>
  <c r="CJ36" i="2"/>
  <c r="CE31" i="2"/>
  <c r="CE28" i="2"/>
  <c r="CE27" i="2"/>
  <c r="CE26" i="2"/>
  <c r="CE25" i="2"/>
  <c r="CJ29" i="2"/>
  <c r="CF29" i="2"/>
  <c r="CE24" i="2"/>
  <c r="CE21" i="2"/>
  <c r="CE20" i="2"/>
  <c r="CE19" i="2"/>
  <c r="CE18" i="2"/>
  <c r="CJ22" i="2"/>
  <c r="CF22" i="2"/>
  <c r="CE17" i="2"/>
  <c r="CE14" i="2"/>
  <c r="CE13" i="2"/>
  <c r="CE12" i="2"/>
  <c r="CE11" i="2"/>
  <c r="CJ15" i="2"/>
  <c r="CG15" i="2"/>
  <c r="CF15" i="2"/>
  <c r="CE10" i="2"/>
  <c r="BI10" i="2"/>
  <c r="CF98" i="2" l="1"/>
  <c r="CF97" i="2"/>
  <c r="CE127" i="2"/>
  <c r="CF96" i="2"/>
  <c r="CE92" i="2"/>
  <c r="CF95" i="2"/>
  <c r="CF94" i="2"/>
  <c r="CE134" i="2"/>
  <c r="CE141" i="2"/>
  <c r="CE113" i="2"/>
  <c r="CE106" i="2"/>
  <c r="CE71" i="2"/>
  <c r="CE64" i="2"/>
  <c r="CE57" i="2"/>
  <c r="CE50" i="2"/>
  <c r="CE43" i="2"/>
  <c r="CE36" i="2"/>
  <c r="CE29" i="2"/>
  <c r="CE85" i="2"/>
  <c r="CE78" i="2"/>
  <c r="CE15" i="2"/>
  <c r="CC10" i="2"/>
  <c r="CC15" i="2" s="1"/>
  <c r="CD10" i="2"/>
  <c r="CC11" i="2"/>
  <c r="CD11" i="2"/>
  <c r="CD15" i="2" s="1"/>
  <c r="CC12" i="2"/>
  <c r="CD12" i="2"/>
  <c r="CC13" i="2"/>
  <c r="CD13" i="2"/>
  <c r="CC14" i="2"/>
  <c r="CD14" i="2"/>
  <c r="CC17" i="2"/>
  <c r="CC22" i="2" s="1"/>
  <c r="CD17" i="2"/>
  <c r="CC18" i="2"/>
  <c r="CD18" i="2"/>
  <c r="CC19" i="2"/>
  <c r="CD19" i="2"/>
  <c r="CC20" i="2"/>
  <c r="CD20" i="2"/>
  <c r="CC21" i="2"/>
  <c r="CD21" i="2"/>
  <c r="CD22" i="2"/>
  <c r="CC24" i="2"/>
  <c r="CC29" i="2" s="1"/>
  <c r="CD24" i="2"/>
  <c r="CC25" i="2"/>
  <c r="CD25" i="2"/>
  <c r="CC26" i="2"/>
  <c r="CD26" i="2"/>
  <c r="CC27" i="2"/>
  <c r="CD27" i="2"/>
  <c r="CD29" i="2" s="1"/>
  <c r="CC28" i="2"/>
  <c r="CD28" i="2"/>
  <c r="CC31" i="2"/>
  <c r="CD31" i="2"/>
  <c r="CD36" i="2" s="1"/>
  <c r="CC32" i="2"/>
  <c r="CD32" i="2"/>
  <c r="CC33" i="2"/>
  <c r="CD33" i="2"/>
  <c r="CC34" i="2"/>
  <c r="CD34" i="2"/>
  <c r="CC35" i="2"/>
  <c r="CC36" i="2" s="1"/>
  <c r="CD35" i="2"/>
  <c r="CC38" i="2"/>
  <c r="CD38" i="2"/>
  <c r="CD43" i="2" s="1"/>
  <c r="CC39" i="2"/>
  <c r="CD39" i="2"/>
  <c r="CC40" i="2"/>
  <c r="CD40" i="2"/>
  <c r="CC41" i="2"/>
  <c r="CD41" i="2"/>
  <c r="CC42" i="2"/>
  <c r="CD42" i="2"/>
  <c r="CC43" i="2"/>
  <c r="CC45" i="2"/>
  <c r="CD45" i="2"/>
  <c r="CD50" i="2" s="1"/>
  <c r="CC46" i="2"/>
  <c r="CD46" i="2"/>
  <c r="CC47" i="2"/>
  <c r="CD47" i="2"/>
  <c r="CC48" i="2"/>
  <c r="CC50" i="2" s="1"/>
  <c r="CD48" i="2"/>
  <c r="CC49" i="2"/>
  <c r="CD49" i="2"/>
  <c r="CC52" i="2"/>
  <c r="CD52" i="2"/>
  <c r="CD57" i="2" s="1"/>
  <c r="CC53" i="2"/>
  <c r="CD53" i="2"/>
  <c r="CC54" i="2"/>
  <c r="CD54" i="2"/>
  <c r="CC55" i="2"/>
  <c r="CD55" i="2"/>
  <c r="CC56" i="2"/>
  <c r="CD56" i="2"/>
  <c r="CC57" i="2"/>
  <c r="CC59" i="2"/>
  <c r="CD59" i="2"/>
  <c r="CD64" i="2" s="1"/>
  <c r="CC60" i="2"/>
  <c r="CD60" i="2"/>
  <c r="CC61" i="2"/>
  <c r="CD61" i="2"/>
  <c r="CC62" i="2"/>
  <c r="CC64" i="2" s="1"/>
  <c r="CD62" i="2"/>
  <c r="CC63" i="2"/>
  <c r="CD63" i="2"/>
  <c r="CC66" i="2"/>
  <c r="CD66" i="2"/>
  <c r="CD71" i="2" s="1"/>
  <c r="CC67" i="2"/>
  <c r="CD67" i="2"/>
  <c r="CC68" i="2"/>
  <c r="CD68" i="2"/>
  <c r="CC69" i="2"/>
  <c r="CD69" i="2"/>
  <c r="CC70" i="2"/>
  <c r="CD70" i="2"/>
  <c r="CC71" i="2"/>
  <c r="CC73" i="2"/>
  <c r="CD73" i="2"/>
  <c r="CD78" i="2" s="1"/>
  <c r="CC74" i="2"/>
  <c r="CD74" i="2"/>
  <c r="CC75" i="2"/>
  <c r="CD75" i="2"/>
  <c r="CC76" i="2"/>
  <c r="CC78" i="2" s="1"/>
  <c r="CD76" i="2"/>
  <c r="CC77" i="2"/>
  <c r="CD77" i="2"/>
  <c r="CC80" i="2"/>
  <c r="CD80" i="2"/>
  <c r="CD85" i="2" s="1"/>
  <c r="CC81" i="2"/>
  <c r="CC85" i="2" s="1"/>
  <c r="CD81" i="2"/>
  <c r="CC82" i="2"/>
  <c r="CD82" i="2"/>
  <c r="CC83" i="2"/>
  <c r="CD83" i="2"/>
  <c r="CC84" i="2"/>
  <c r="CD84" i="2"/>
  <c r="CC87" i="2"/>
  <c r="CD87" i="2"/>
  <c r="CD92" i="2" s="1"/>
  <c r="CC88" i="2"/>
  <c r="CD88" i="2"/>
  <c r="CC89" i="2"/>
  <c r="CD89" i="2"/>
  <c r="CC90" i="2"/>
  <c r="CC92" i="2" s="1"/>
  <c r="CD90" i="2"/>
  <c r="CC91" i="2"/>
  <c r="CD91" i="2"/>
  <c r="CC101" i="2"/>
  <c r="CD101" i="2"/>
  <c r="CC102" i="2"/>
  <c r="CD102" i="2"/>
  <c r="CC103" i="2"/>
  <c r="CD103" i="2"/>
  <c r="CC104" i="2"/>
  <c r="CD104" i="2"/>
  <c r="CC105" i="2"/>
  <c r="CD105" i="2"/>
  <c r="CD106" i="2"/>
  <c r="CC108" i="2"/>
  <c r="CD108" i="2"/>
  <c r="CC109" i="2"/>
  <c r="CD109" i="2"/>
  <c r="CC110" i="2"/>
  <c r="CD110" i="2"/>
  <c r="CC111" i="2"/>
  <c r="CD111" i="2"/>
  <c r="CD113" i="2" s="1"/>
  <c r="CC112" i="2"/>
  <c r="CD112" i="2"/>
  <c r="CC113" i="2"/>
  <c r="CC122" i="2"/>
  <c r="CD122" i="2"/>
  <c r="CC123" i="2"/>
  <c r="CD123" i="2"/>
  <c r="CC124" i="2"/>
  <c r="CD124" i="2"/>
  <c r="CC125" i="2"/>
  <c r="CC127" i="2" s="1"/>
  <c r="CD125" i="2"/>
  <c r="CC126" i="2"/>
  <c r="CD126" i="2"/>
  <c r="CC129" i="2"/>
  <c r="CC134" i="2" s="1"/>
  <c r="CD129" i="2"/>
  <c r="CC130" i="2"/>
  <c r="CD130" i="2"/>
  <c r="CC131" i="2"/>
  <c r="CD131" i="2"/>
  <c r="CC132" i="2"/>
  <c r="CD132" i="2"/>
  <c r="CD134" i="2" s="1"/>
  <c r="CC133" i="2"/>
  <c r="CD133" i="2"/>
  <c r="CC136" i="2"/>
  <c r="CD136" i="2"/>
  <c r="CC137" i="2"/>
  <c r="CD137" i="2"/>
  <c r="CC138" i="2"/>
  <c r="CD138" i="2"/>
  <c r="CC139" i="2"/>
  <c r="CD139" i="2"/>
  <c r="CC140" i="2"/>
  <c r="CC141" i="2" s="1"/>
  <c r="CD140" i="2"/>
  <c r="CD127" i="2" l="1"/>
  <c r="CD141" i="2"/>
  <c r="CF99" i="2"/>
  <c r="CC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O119" i="2" s="1"/>
  <c r="CO98" i="2"/>
  <c r="AI116" i="2"/>
  <c r="CO116" i="2" s="1"/>
  <c r="CO95" i="2"/>
  <c r="AI117" i="2"/>
  <c r="CO117" i="2" s="1"/>
  <c r="CO96" i="2"/>
  <c r="AI118" i="2"/>
  <c r="CO118" i="2" s="1"/>
  <c r="CO97" i="2"/>
  <c r="AI15" i="2"/>
  <c r="AI78" i="2"/>
  <c r="AI85" i="2" l="1"/>
  <c r="AI94" i="2"/>
  <c r="CO94" i="2" s="1"/>
  <c r="CO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P98" i="2" l="1"/>
  <c r="AJ119" i="2"/>
  <c r="CP119" i="2" s="1"/>
  <c r="CP94" i="2"/>
  <c r="AJ115" i="2"/>
  <c r="CP115" i="2" s="1"/>
  <c r="CP95" i="2"/>
  <c r="AJ116" i="2"/>
  <c r="CP116" i="2" s="1"/>
  <c r="CP96" i="2"/>
  <c r="AJ117" i="2"/>
  <c r="CP117" i="2" s="1"/>
  <c r="CP97" i="2"/>
  <c r="AJ118" i="2"/>
  <c r="CP118" i="2" s="1"/>
  <c r="AI99" i="2"/>
  <c r="AI115" i="2"/>
  <c r="AJ99" i="2"/>
  <c r="CB140" i="2"/>
  <c r="CB139" i="2"/>
  <c r="CB138" i="2"/>
  <c r="CB137" i="2"/>
  <c r="CB136" i="2"/>
  <c r="CB133" i="2"/>
  <c r="CB132" i="2"/>
  <c r="CB131" i="2"/>
  <c r="CB130" i="2"/>
  <c r="CB129" i="2"/>
  <c r="CB126" i="2"/>
  <c r="CB125" i="2"/>
  <c r="CB124" i="2"/>
  <c r="CB123" i="2"/>
  <c r="CB122" i="2"/>
  <c r="CB112" i="2"/>
  <c r="CB111" i="2"/>
  <c r="CB110" i="2"/>
  <c r="CB109" i="2"/>
  <c r="CB108" i="2"/>
  <c r="CB105" i="2"/>
  <c r="CB104" i="2"/>
  <c r="CB103" i="2"/>
  <c r="CB102" i="2"/>
  <c r="CB101" i="2"/>
  <c r="CB91" i="2"/>
  <c r="CB90" i="2"/>
  <c r="CB89" i="2"/>
  <c r="CB88" i="2"/>
  <c r="CB87" i="2"/>
  <c r="CB84" i="2"/>
  <c r="CB83" i="2"/>
  <c r="CB82" i="2"/>
  <c r="CB81" i="2"/>
  <c r="CB80" i="2"/>
  <c r="CB77" i="2"/>
  <c r="CB76" i="2"/>
  <c r="CB75" i="2"/>
  <c r="CB74" i="2"/>
  <c r="CB73" i="2"/>
  <c r="CB70" i="2"/>
  <c r="CB69" i="2"/>
  <c r="CB68" i="2"/>
  <c r="CB67" i="2"/>
  <c r="CB66" i="2"/>
  <c r="CB63" i="2"/>
  <c r="CB62" i="2"/>
  <c r="CB61" i="2"/>
  <c r="CB60" i="2"/>
  <c r="CB59" i="2"/>
  <c r="CB56" i="2"/>
  <c r="CB55" i="2"/>
  <c r="CB54" i="2"/>
  <c r="CB53" i="2"/>
  <c r="CB52" i="2"/>
  <c r="CB49" i="2"/>
  <c r="CB48" i="2"/>
  <c r="CB47" i="2"/>
  <c r="CB46" i="2"/>
  <c r="CB45" i="2"/>
  <c r="CB42" i="2"/>
  <c r="CB41" i="2"/>
  <c r="CB40" i="2"/>
  <c r="CB39" i="2"/>
  <c r="CB38" i="2"/>
  <c r="CB35" i="2"/>
  <c r="CB34" i="2"/>
  <c r="CB33" i="2"/>
  <c r="CB32" i="2"/>
  <c r="CB31" i="2"/>
  <c r="CB28" i="2"/>
  <c r="CB27" i="2"/>
  <c r="CB26" i="2"/>
  <c r="CB25" i="2"/>
  <c r="CB24" i="2"/>
  <c r="CB21" i="2"/>
  <c r="CB20" i="2"/>
  <c r="CB19" i="2"/>
  <c r="CB18" i="2"/>
  <c r="CB17" i="2"/>
  <c r="CB14" i="2"/>
  <c r="CB13" i="2"/>
  <c r="CB12" i="2"/>
  <c r="CB11" i="2"/>
  <c r="CB10" i="2"/>
  <c r="AH148" i="2"/>
  <c r="AH141" i="2"/>
  <c r="AH134" i="2"/>
  <c r="AH127" i="2"/>
  <c r="AH113" i="2"/>
  <c r="AH106" i="2"/>
  <c r="AH98" i="2"/>
  <c r="AH97" i="2"/>
  <c r="AH96" i="2"/>
  <c r="AH95" i="2"/>
  <c r="AH94" i="2"/>
  <c r="CN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P99" i="2" l="1"/>
  <c r="AH118" i="2"/>
  <c r="CN97" i="2"/>
  <c r="AH116" i="2"/>
  <c r="CN95" i="2"/>
  <c r="AI120" i="2"/>
  <c r="CO115" i="2"/>
  <c r="CO120" i="2" s="1"/>
  <c r="CP120" i="2"/>
  <c r="AH117" i="2"/>
  <c r="CN96" i="2"/>
  <c r="AH119" i="2"/>
  <c r="CN98" i="2"/>
  <c r="CB141" i="2"/>
  <c r="AJ120" i="2"/>
  <c r="CB36" i="2"/>
  <c r="CB64" i="2"/>
  <c r="CB92" i="2"/>
  <c r="CB43" i="2"/>
  <c r="CB71" i="2"/>
  <c r="CB106" i="2"/>
  <c r="CB22" i="2"/>
  <c r="CB50" i="2"/>
  <c r="CB113" i="2"/>
  <c r="CB29" i="2"/>
  <c r="CB57" i="2"/>
  <c r="CB85" i="2"/>
  <c r="CB127" i="2"/>
  <c r="CB134" i="2"/>
  <c r="CB78" i="2"/>
  <c r="CB15" i="2"/>
  <c r="AH99" i="2"/>
  <c r="AH115" i="2"/>
  <c r="CN115" i="2" s="1"/>
  <c r="CA140" i="2"/>
  <c r="CA139" i="2"/>
  <c r="CA138" i="2"/>
  <c r="CA137" i="2"/>
  <c r="CA136" i="2"/>
  <c r="CA133" i="2"/>
  <c r="CA132" i="2"/>
  <c r="CA131" i="2"/>
  <c r="CA130" i="2"/>
  <c r="CA129" i="2"/>
  <c r="CA126" i="2"/>
  <c r="CA125" i="2"/>
  <c r="CA124" i="2"/>
  <c r="CA123" i="2"/>
  <c r="CA122" i="2"/>
  <c r="CA112" i="2"/>
  <c r="CA111" i="2"/>
  <c r="CA110" i="2"/>
  <c r="CA109" i="2"/>
  <c r="CA108" i="2"/>
  <c r="CA105" i="2"/>
  <c r="CA104" i="2"/>
  <c r="CA103" i="2"/>
  <c r="CA102" i="2"/>
  <c r="CA101" i="2"/>
  <c r="CA91" i="2"/>
  <c r="CA90" i="2"/>
  <c r="CA89" i="2"/>
  <c r="CA88" i="2"/>
  <c r="CA87" i="2"/>
  <c r="CA84" i="2"/>
  <c r="CA83" i="2"/>
  <c r="CA82" i="2"/>
  <c r="CA81" i="2"/>
  <c r="CA80" i="2"/>
  <c r="CA77" i="2"/>
  <c r="CA76" i="2"/>
  <c r="CA75" i="2"/>
  <c r="CA74" i="2"/>
  <c r="CA73" i="2"/>
  <c r="CA70" i="2"/>
  <c r="CA69" i="2"/>
  <c r="CA68" i="2"/>
  <c r="CA67" i="2"/>
  <c r="CA66" i="2"/>
  <c r="CA63" i="2"/>
  <c r="CA62" i="2"/>
  <c r="CA61" i="2"/>
  <c r="CA60" i="2"/>
  <c r="CA59" i="2"/>
  <c r="CA56" i="2"/>
  <c r="CA55" i="2"/>
  <c r="CA54" i="2"/>
  <c r="CA53" i="2"/>
  <c r="CA52" i="2"/>
  <c r="CA49" i="2"/>
  <c r="CA48" i="2"/>
  <c r="CA47" i="2"/>
  <c r="CA46" i="2"/>
  <c r="CA45" i="2"/>
  <c r="CA42" i="2"/>
  <c r="CA41" i="2"/>
  <c r="CA40" i="2"/>
  <c r="CA39" i="2"/>
  <c r="CA38" i="2"/>
  <c r="CA35" i="2"/>
  <c r="CA34" i="2"/>
  <c r="CA33" i="2"/>
  <c r="CA32" i="2"/>
  <c r="CA31" i="2"/>
  <c r="CA28" i="2"/>
  <c r="CA27" i="2"/>
  <c r="CA26" i="2"/>
  <c r="CA25" i="2"/>
  <c r="CA24" i="2"/>
  <c r="CA21" i="2"/>
  <c r="CA20" i="2"/>
  <c r="CA19" i="2"/>
  <c r="CA18" i="2"/>
  <c r="CA17" i="2"/>
  <c r="CA14" i="2"/>
  <c r="CA13" i="2"/>
  <c r="CA12" i="2"/>
  <c r="CA11" i="2"/>
  <c r="CA10" i="2"/>
  <c r="AG148" i="2"/>
  <c r="AG141" i="2"/>
  <c r="AG134" i="2"/>
  <c r="AG127" i="2"/>
  <c r="AG113" i="2"/>
  <c r="AG106" i="2"/>
  <c r="AG98" i="2"/>
  <c r="AG97" i="2"/>
  <c r="AG96" i="2"/>
  <c r="AG95" i="2"/>
  <c r="AG94" i="2"/>
  <c r="CM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N99" i="2" l="1"/>
  <c r="AG117" i="2"/>
  <c r="CM117" i="2" s="1"/>
  <c r="CM96" i="2"/>
  <c r="AG119" i="2"/>
  <c r="CM119" i="2" s="1"/>
  <c r="CM98" i="2"/>
  <c r="CN116" i="2"/>
  <c r="AG116" i="2"/>
  <c r="CM116" i="2" s="1"/>
  <c r="CM95" i="2"/>
  <c r="CN119" i="2"/>
  <c r="AG118" i="2"/>
  <c r="CM118" i="2" s="1"/>
  <c r="CM97" i="2"/>
  <c r="CN117" i="2"/>
  <c r="CN118" i="2"/>
  <c r="AH120" i="2"/>
  <c r="CA113" i="2"/>
  <c r="CA127" i="2"/>
  <c r="CA36" i="2"/>
  <c r="CA64" i="2"/>
  <c r="CA92" i="2"/>
  <c r="CA85" i="2"/>
  <c r="AG99" i="2"/>
  <c r="CA78" i="2"/>
  <c r="CA15" i="2"/>
  <c r="CA141" i="2"/>
  <c r="CA134" i="2"/>
  <c r="CA106" i="2"/>
  <c r="CA71" i="2"/>
  <c r="CA57" i="2"/>
  <c r="CA50" i="2"/>
  <c r="CA43" i="2"/>
  <c r="CA29" i="2"/>
  <c r="CA22" i="2"/>
  <c r="AG115" i="2"/>
  <c r="CM115" i="2" s="1"/>
  <c r="AF148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7" i="2"/>
  <c r="AE148" i="2"/>
  <c r="AD148" i="2"/>
  <c r="AC148" i="2"/>
  <c r="AB148" i="2"/>
  <c r="CN120" i="2" l="1"/>
  <c r="CM99" i="2"/>
  <c r="CM120" i="2"/>
  <c r="BZ127" i="2"/>
  <c r="BZ43" i="2"/>
  <c r="BZ71" i="2"/>
  <c r="AG120" i="2"/>
  <c r="BZ57" i="2"/>
  <c r="BZ106" i="2"/>
  <c r="BZ36" i="2"/>
  <c r="BZ64" i="2"/>
  <c r="BZ22" i="2"/>
  <c r="BZ50" i="2"/>
  <c r="BZ92" i="2"/>
  <c r="BZ113" i="2"/>
  <c r="BZ29" i="2"/>
  <c r="BZ141" i="2"/>
  <c r="BZ134" i="2"/>
  <c r="BZ84" i="2"/>
  <c r="BZ83" i="2"/>
  <c r="BZ82" i="2"/>
  <c r="BZ81" i="2"/>
  <c r="BZ80" i="2"/>
  <c r="BZ77" i="2"/>
  <c r="BZ76" i="2"/>
  <c r="BZ75" i="2"/>
  <c r="BZ74" i="2"/>
  <c r="BZ73" i="2"/>
  <c r="AE94" i="2"/>
  <c r="AF94" i="2"/>
  <c r="AE95" i="2"/>
  <c r="AF95" i="2"/>
  <c r="AE96" i="2"/>
  <c r="AF96" i="2"/>
  <c r="AE97" i="2"/>
  <c r="AF97" i="2"/>
  <c r="AE98" i="2"/>
  <c r="AF98" i="2"/>
  <c r="BZ14" i="2"/>
  <c r="BZ13" i="2"/>
  <c r="BZ12" i="2"/>
  <c r="BZ11" i="2"/>
  <c r="BZ10" i="2"/>
  <c r="AE117" i="2" l="1"/>
  <c r="CK117" i="2" s="1"/>
  <c r="CK96" i="2"/>
  <c r="AE118" i="2"/>
  <c r="CK118" i="2" s="1"/>
  <c r="CK97" i="2"/>
  <c r="AE116" i="2"/>
  <c r="CK116" i="2" s="1"/>
  <c r="CK95" i="2"/>
  <c r="AF117" i="2"/>
  <c r="CL117" i="2" s="1"/>
  <c r="CL96" i="2"/>
  <c r="AF115" i="2"/>
  <c r="CL115" i="2" s="1"/>
  <c r="CL94" i="2"/>
  <c r="AF116" i="2"/>
  <c r="CL116" i="2" s="1"/>
  <c r="CL95" i="2"/>
  <c r="AE115" i="2"/>
  <c r="CK115" i="2" s="1"/>
  <c r="CK120" i="2" s="1"/>
  <c r="CK94" i="2"/>
  <c r="CK99" i="2" s="1"/>
  <c r="AF119" i="2"/>
  <c r="CL119" i="2" s="1"/>
  <c r="CL98" i="2"/>
  <c r="AE119" i="2"/>
  <c r="CK119" i="2" s="1"/>
  <c r="CK98" i="2"/>
  <c r="AF118" i="2"/>
  <c r="CL118" i="2" s="1"/>
  <c r="CL97" i="2"/>
  <c r="BZ15" i="2"/>
  <c r="BZ85" i="2"/>
  <c r="BZ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CL99" i="2" l="1"/>
  <c r="CL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Y140" i="2"/>
  <c r="BY139" i="2"/>
  <c r="BY138" i="2"/>
  <c r="BY137" i="2"/>
  <c r="BY136" i="2"/>
  <c r="BY133" i="2"/>
  <c r="BY132" i="2"/>
  <c r="BY131" i="2"/>
  <c r="BY130" i="2"/>
  <c r="BY129" i="2"/>
  <c r="BY126" i="2"/>
  <c r="BY125" i="2"/>
  <c r="BY124" i="2"/>
  <c r="BY123" i="2"/>
  <c r="BY122" i="2"/>
  <c r="BY112" i="2"/>
  <c r="BY111" i="2"/>
  <c r="BY110" i="2"/>
  <c r="BY109" i="2"/>
  <c r="BY108" i="2"/>
  <c r="BY105" i="2"/>
  <c r="BY104" i="2"/>
  <c r="BY103" i="2"/>
  <c r="BY102" i="2"/>
  <c r="BY101" i="2"/>
  <c r="BY91" i="2"/>
  <c r="BY90" i="2"/>
  <c r="BY89" i="2"/>
  <c r="BY88" i="2"/>
  <c r="BY87" i="2"/>
  <c r="BY84" i="2"/>
  <c r="BY83" i="2"/>
  <c r="BY82" i="2"/>
  <c r="BY81" i="2"/>
  <c r="BY80" i="2"/>
  <c r="BY77" i="2"/>
  <c r="BY76" i="2"/>
  <c r="BY75" i="2"/>
  <c r="BY74" i="2"/>
  <c r="BY73" i="2"/>
  <c r="BY70" i="2"/>
  <c r="BY69" i="2"/>
  <c r="BY68" i="2"/>
  <c r="BY67" i="2"/>
  <c r="BY66" i="2"/>
  <c r="BY63" i="2"/>
  <c r="BY62" i="2"/>
  <c r="BY61" i="2"/>
  <c r="BY60" i="2"/>
  <c r="BY59" i="2"/>
  <c r="BY56" i="2"/>
  <c r="BY55" i="2"/>
  <c r="BY54" i="2"/>
  <c r="BY53" i="2"/>
  <c r="BY52" i="2"/>
  <c r="BY49" i="2"/>
  <c r="BY48" i="2"/>
  <c r="BY47" i="2"/>
  <c r="BY46" i="2"/>
  <c r="BY45" i="2"/>
  <c r="BY42" i="2"/>
  <c r="BY41" i="2"/>
  <c r="BY40" i="2"/>
  <c r="BY39" i="2"/>
  <c r="BY38" i="2"/>
  <c r="BY35" i="2"/>
  <c r="BY34" i="2"/>
  <c r="BY33" i="2"/>
  <c r="BY32" i="2"/>
  <c r="BY31" i="2"/>
  <c r="BY28" i="2"/>
  <c r="BY27" i="2"/>
  <c r="BY26" i="2"/>
  <c r="BY25" i="2"/>
  <c r="BY24" i="2"/>
  <c r="BY21" i="2"/>
  <c r="BY20" i="2"/>
  <c r="BY19" i="2"/>
  <c r="BY18" i="2"/>
  <c r="BY17" i="2"/>
  <c r="BY14" i="2"/>
  <c r="BY13" i="2"/>
  <c r="BY12" i="2"/>
  <c r="BY11" i="2"/>
  <c r="BY10" i="2"/>
  <c r="BY36" i="2" l="1"/>
  <c r="BY64" i="2"/>
  <c r="BY92" i="2"/>
  <c r="BY78" i="2"/>
  <c r="BY22" i="2"/>
  <c r="BY50" i="2"/>
  <c r="BY15" i="2"/>
  <c r="BY29" i="2"/>
  <c r="BY43" i="2"/>
  <c r="BY57" i="2"/>
  <c r="BY71" i="2"/>
  <c r="BY85" i="2"/>
  <c r="BY113" i="2"/>
  <c r="BY127" i="2"/>
  <c r="BY141" i="2"/>
  <c r="BY134" i="2"/>
  <c r="BY106" i="2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66" i="2"/>
  <c r="BX67" i="2"/>
  <c r="BX68" i="2"/>
  <c r="BX69" i="2"/>
  <c r="BX70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3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BX140" i="2"/>
  <c r="AD106" i="2"/>
  <c r="AD141" i="2"/>
  <c r="AD127" i="2"/>
  <c r="AD113" i="2"/>
  <c r="BX106" i="2" l="1"/>
  <c r="BX134" i="2"/>
  <c r="BX92" i="2"/>
  <c r="BX78" i="2"/>
  <c r="BX141" i="2"/>
  <c r="BX127" i="2"/>
  <c r="BX113" i="2"/>
  <c r="BX85" i="2"/>
  <c r="BX71" i="2"/>
  <c r="BX64" i="2"/>
  <c r="BX57" i="2"/>
  <c r="BX50" i="2"/>
  <c r="BX43" i="2"/>
  <c r="BX36" i="2"/>
  <c r="BX29" i="2"/>
  <c r="BX22" i="2"/>
  <c r="BX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J117" i="2" s="1"/>
  <c r="CJ96" i="2"/>
  <c r="AD118" i="2"/>
  <c r="CJ118" i="2" s="1"/>
  <c r="CJ97" i="2"/>
  <c r="AD115" i="2"/>
  <c r="CJ115" i="2" s="1"/>
  <c r="CJ94" i="2"/>
  <c r="AD119" i="2"/>
  <c r="CJ119" i="2" s="1"/>
  <c r="CJ98" i="2"/>
  <c r="AD116" i="2"/>
  <c r="CJ116" i="2" s="1"/>
  <c r="CJ95" i="2"/>
  <c r="AD99" i="2"/>
  <c r="CJ120" i="2" l="1"/>
  <c r="AD120" i="2"/>
  <c r="CJ99" i="2"/>
  <c r="AF141" i="2"/>
  <c r="AF134" i="2"/>
  <c r="AF127" i="2"/>
  <c r="AF113" i="2"/>
  <c r="AF106" i="2"/>
  <c r="AC134" i="2" l="1"/>
  <c r="BW140" i="2" l="1"/>
  <c r="BW139" i="2"/>
  <c r="BW138" i="2"/>
  <c r="BW137" i="2"/>
  <c r="BW136" i="2"/>
  <c r="BW133" i="2"/>
  <c r="BW132" i="2"/>
  <c r="BW131" i="2"/>
  <c r="BW130" i="2"/>
  <c r="BW129" i="2"/>
  <c r="BW126" i="2"/>
  <c r="BW125" i="2"/>
  <c r="BW124" i="2"/>
  <c r="BW123" i="2"/>
  <c r="BW122" i="2"/>
  <c r="BW112" i="2"/>
  <c r="BW111" i="2"/>
  <c r="BW110" i="2"/>
  <c r="BW109" i="2"/>
  <c r="BW108" i="2"/>
  <c r="BW105" i="2"/>
  <c r="BW104" i="2"/>
  <c r="BW103" i="2"/>
  <c r="BW102" i="2"/>
  <c r="BW101" i="2"/>
  <c r="BW91" i="2"/>
  <c r="BW90" i="2"/>
  <c r="BW89" i="2"/>
  <c r="BW88" i="2"/>
  <c r="BW87" i="2"/>
  <c r="BW84" i="2"/>
  <c r="BW83" i="2"/>
  <c r="BW82" i="2"/>
  <c r="BW81" i="2"/>
  <c r="BW80" i="2"/>
  <c r="BW77" i="2"/>
  <c r="BW76" i="2"/>
  <c r="BW75" i="2"/>
  <c r="BW74" i="2"/>
  <c r="BW73" i="2"/>
  <c r="BW70" i="2"/>
  <c r="BW69" i="2"/>
  <c r="BW68" i="2"/>
  <c r="BW67" i="2"/>
  <c r="BW66" i="2"/>
  <c r="BW63" i="2"/>
  <c r="BW62" i="2"/>
  <c r="BW61" i="2"/>
  <c r="BW60" i="2"/>
  <c r="BW59" i="2"/>
  <c r="BW56" i="2"/>
  <c r="BW55" i="2"/>
  <c r="BW54" i="2"/>
  <c r="BW53" i="2"/>
  <c r="BW52" i="2"/>
  <c r="BW49" i="2"/>
  <c r="BW48" i="2"/>
  <c r="BW47" i="2"/>
  <c r="BW46" i="2"/>
  <c r="BW45" i="2"/>
  <c r="BW42" i="2"/>
  <c r="BW41" i="2"/>
  <c r="BW40" i="2"/>
  <c r="BW39" i="2"/>
  <c r="BW38" i="2"/>
  <c r="BW35" i="2"/>
  <c r="BW34" i="2"/>
  <c r="BW33" i="2"/>
  <c r="BW32" i="2"/>
  <c r="BW31" i="2"/>
  <c r="BW28" i="2"/>
  <c r="BW27" i="2"/>
  <c r="BW26" i="2"/>
  <c r="BW25" i="2"/>
  <c r="BW24" i="2"/>
  <c r="BW21" i="2"/>
  <c r="BW20" i="2"/>
  <c r="BW19" i="2"/>
  <c r="BW18" i="2"/>
  <c r="BW17" i="2"/>
  <c r="BW14" i="2"/>
  <c r="BW13" i="2"/>
  <c r="BW12" i="2"/>
  <c r="BW11" i="2"/>
  <c r="BW10" i="2"/>
  <c r="BW22" i="2" l="1"/>
  <c r="BW50" i="2"/>
  <c r="BW29" i="2"/>
  <c r="BW36" i="2"/>
  <c r="BW92" i="2"/>
  <c r="BW57" i="2"/>
  <c r="BW43" i="2"/>
  <c r="BW64" i="2"/>
  <c r="BW71" i="2"/>
  <c r="BW113" i="2"/>
  <c r="BW127" i="2"/>
  <c r="BW141" i="2"/>
  <c r="BW85" i="2"/>
  <c r="BW78" i="2"/>
  <c r="BW15" i="2"/>
  <c r="BW106" i="2"/>
  <c r="BW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H94" i="2" s="1"/>
  <c r="AB118" i="2" l="1"/>
  <c r="CH118" i="2" s="1"/>
  <c r="CH97" i="2"/>
  <c r="AB119" i="2"/>
  <c r="CH119" i="2" s="1"/>
  <c r="CH98" i="2"/>
  <c r="AB117" i="2"/>
  <c r="CH117" i="2" s="1"/>
  <c r="CH96" i="2"/>
  <c r="AB116" i="2"/>
  <c r="CH116" i="2" s="1"/>
  <c r="CH95" i="2"/>
  <c r="AB99" i="2"/>
  <c r="AB115" i="2"/>
  <c r="BV140" i="2"/>
  <c r="BV139" i="2"/>
  <c r="BV138" i="2"/>
  <c r="BV137" i="2"/>
  <c r="BV136" i="2"/>
  <c r="BV133" i="2"/>
  <c r="BV132" i="2"/>
  <c r="BV131" i="2"/>
  <c r="BV130" i="2"/>
  <c r="BV129" i="2"/>
  <c r="BV126" i="2"/>
  <c r="BV125" i="2"/>
  <c r="BV124" i="2"/>
  <c r="BV123" i="2"/>
  <c r="BV122" i="2"/>
  <c r="BV112" i="2"/>
  <c r="BV111" i="2"/>
  <c r="BV110" i="2"/>
  <c r="BV109" i="2"/>
  <c r="BV108" i="2"/>
  <c r="BV105" i="2"/>
  <c r="BV104" i="2"/>
  <c r="BV103" i="2"/>
  <c r="BV102" i="2"/>
  <c r="BV101" i="2"/>
  <c r="BV91" i="2"/>
  <c r="BV90" i="2"/>
  <c r="BV89" i="2"/>
  <c r="BV88" i="2"/>
  <c r="BV87" i="2"/>
  <c r="BV84" i="2"/>
  <c r="BV83" i="2"/>
  <c r="BV82" i="2"/>
  <c r="BV81" i="2"/>
  <c r="BV80" i="2"/>
  <c r="BV77" i="2"/>
  <c r="BV76" i="2"/>
  <c r="BV75" i="2"/>
  <c r="BV74" i="2"/>
  <c r="BV73" i="2"/>
  <c r="BV70" i="2"/>
  <c r="BV69" i="2"/>
  <c r="BV68" i="2"/>
  <c r="BV67" i="2"/>
  <c r="BV66" i="2"/>
  <c r="BV63" i="2"/>
  <c r="BV62" i="2"/>
  <c r="BV61" i="2"/>
  <c r="BV60" i="2"/>
  <c r="BV59" i="2"/>
  <c r="BV56" i="2"/>
  <c r="BV55" i="2"/>
  <c r="BV54" i="2"/>
  <c r="BV53" i="2"/>
  <c r="BV52" i="2"/>
  <c r="BV49" i="2"/>
  <c r="BV48" i="2"/>
  <c r="BV47" i="2"/>
  <c r="BV46" i="2"/>
  <c r="BV45" i="2"/>
  <c r="BV42" i="2"/>
  <c r="BV41" i="2"/>
  <c r="BV40" i="2"/>
  <c r="BV39" i="2"/>
  <c r="BV38" i="2"/>
  <c r="BV35" i="2"/>
  <c r="BV34" i="2"/>
  <c r="BV33" i="2"/>
  <c r="BV32" i="2"/>
  <c r="BV31" i="2"/>
  <c r="BV28" i="2"/>
  <c r="BV27" i="2"/>
  <c r="BV26" i="2"/>
  <c r="BV25" i="2"/>
  <c r="BV24" i="2"/>
  <c r="BV21" i="2"/>
  <c r="BV20" i="2"/>
  <c r="BV19" i="2"/>
  <c r="BV18" i="2"/>
  <c r="BV17" i="2"/>
  <c r="BV14" i="2"/>
  <c r="BV13" i="2"/>
  <c r="BV12" i="2"/>
  <c r="BV11" i="2"/>
  <c r="BV10" i="2"/>
  <c r="CH99" i="2" l="1"/>
  <c r="AB120" i="2"/>
  <c r="CH115" i="2"/>
  <c r="CH120" i="2" s="1"/>
  <c r="BV43" i="2"/>
  <c r="BV71" i="2"/>
  <c r="BV106" i="2"/>
  <c r="BV141" i="2"/>
  <c r="BV15" i="2"/>
  <c r="BV22" i="2"/>
  <c r="BV50" i="2"/>
  <c r="BV78" i="2"/>
  <c r="BV113" i="2"/>
  <c r="BV29" i="2"/>
  <c r="BV57" i="2"/>
  <c r="BV85" i="2"/>
  <c r="BV127" i="2"/>
  <c r="BV36" i="2"/>
  <c r="BV64" i="2"/>
  <c r="BV92" i="2"/>
  <c r="BV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U140" i="2"/>
  <c r="BU139" i="2"/>
  <c r="BU138" i="2"/>
  <c r="BU137" i="2"/>
  <c r="BU136" i="2"/>
  <c r="BU133" i="2"/>
  <c r="BU132" i="2"/>
  <c r="BU131" i="2"/>
  <c r="BU130" i="2"/>
  <c r="BU129" i="2"/>
  <c r="BU126" i="2"/>
  <c r="BU125" i="2"/>
  <c r="BU124" i="2"/>
  <c r="BU123" i="2"/>
  <c r="BU122" i="2"/>
  <c r="BU112" i="2"/>
  <c r="BU111" i="2"/>
  <c r="BU110" i="2"/>
  <c r="BU109" i="2"/>
  <c r="BU108" i="2"/>
  <c r="BU105" i="2"/>
  <c r="BU104" i="2"/>
  <c r="BU103" i="2"/>
  <c r="BU102" i="2"/>
  <c r="BU101" i="2"/>
  <c r="BU91" i="2"/>
  <c r="BU90" i="2"/>
  <c r="BU89" i="2"/>
  <c r="BU88" i="2"/>
  <c r="BU87" i="2"/>
  <c r="BU84" i="2"/>
  <c r="BU83" i="2"/>
  <c r="BU82" i="2"/>
  <c r="BU81" i="2"/>
  <c r="BU80" i="2"/>
  <c r="BU77" i="2"/>
  <c r="BU76" i="2"/>
  <c r="BU75" i="2"/>
  <c r="BU74" i="2"/>
  <c r="BU73" i="2"/>
  <c r="BU70" i="2"/>
  <c r="BU69" i="2"/>
  <c r="BU68" i="2"/>
  <c r="BU67" i="2"/>
  <c r="BU66" i="2"/>
  <c r="BU63" i="2"/>
  <c r="BU62" i="2"/>
  <c r="BU61" i="2"/>
  <c r="BU60" i="2"/>
  <c r="BU59" i="2"/>
  <c r="BU56" i="2"/>
  <c r="BU55" i="2"/>
  <c r="BU54" i="2"/>
  <c r="BU53" i="2"/>
  <c r="BU52" i="2"/>
  <c r="BU49" i="2"/>
  <c r="BU48" i="2"/>
  <c r="BU47" i="2"/>
  <c r="BU46" i="2"/>
  <c r="BU45" i="2"/>
  <c r="BU42" i="2"/>
  <c r="BU41" i="2"/>
  <c r="BU40" i="2"/>
  <c r="BU39" i="2"/>
  <c r="BU38" i="2"/>
  <c r="BU35" i="2"/>
  <c r="BU34" i="2"/>
  <c r="BU33" i="2"/>
  <c r="BU32" i="2"/>
  <c r="BU31" i="2"/>
  <c r="BU28" i="2"/>
  <c r="BU27" i="2"/>
  <c r="BU26" i="2"/>
  <c r="BU25" i="2"/>
  <c r="BU24" i="2"/>
  <c r="BU21" i="2"/>
  <c r="BU20" i="2"/>
  <c r="BU19" i="2"/>
  <c r="BU18" i="2"/>
  <c r="BU17" i="2"/>
  <c r="BU14" i="2"/>
  <c r="BU13" i="2"/>
  <c r="BU12" i="2"/>
  <c r="BU11" i="2"/>
  <c r="BU10" i="2"/>
  <c r="AA94" i="2"/>
  <c r="AA95" i="2"/>
  <c r="CG95" i="2" s="1"/>
  <c r="AA116" i="2"/>
  <c r="CG116" i="2" s="1"/>
  <c r="AA96" i="2"/>
  <c r="AA97" i="2"/>
  <c r="CG97" i="2" s="1"/>
  <c r="AA118" i="2"/>
  <c r="CG118" i="2" s="1"/>
  <c r="AA98" i="2"/>
  <c r="AA92" i="2"/>
  <c r="AA15" i="2"/>
  <c r="Z115" i="2"/>
  <c r="CF115" i="2" s="1"/>
  <c r="Z116" i="2"/>
  <c r="CF116" i="2" s="1"/>
  <c r="Z117" i="2"/>
  <c r="CF117" i="2" s="1"/>
  <c r="Z118" i="2"/>
  <c r="CF118" i="2" s="1"/>
  <c r="Z119" i="2"/>
  <c r="CF119" i="2" s="1"/>
  <c r="Z15" i="2"/>
  <c r="Z92" i="2"/>
  <c r="BT140" i="2"/>
  <c r="BT139" i="2"/>
  <c r="BT138" i="2"/>
  <c r="BT137" i="2"/>
  <c r="BT136" i="2"/>
  <c r="BT133" i="2"/>
  <c r="BT132" i="2"/>
  <c r="BT131" i="2"/>
  <c r="BT130" i="2"/>
  <c r="BT129" i="2"/>
  <c r="BT126" i="2"/>
  <c r="BT125" i="2"/>
  <c r="BT124" i="2"/>
  <c r="BT123" i="2"/>
  <c r="BT122" i="2"/>
  <c r="BT112" i="2"/>
  <c r="BT111" i="2"/>
  <c r="BT110" i="2"/>
  <c r="BT109" i="2"/>
  <c r="BT108" i="2"/>
  <c r="BT105" i="2"/>
  <c r="BT104" i="2"/>
  <c r="BT103" i="2"/>
  <c r="BT102" i="2"/>
  <c r="BT101" i="2"/>
  <c r="BT91" i="2"/>
  <c r="BT90" i="2"/>
  <c r="BT89" i="2"/>
  <c r="BT88" i="2"/>
  <c r="BT87" i="2"/>
  <c r="BT84" i="2"/>
  <c r="BT83" i="2"/>
  <c r="BT82" i="2"/>
  <c r="BT81" i="2"/>
  <c r="BT80" i="2"/>
  <c r="BT77" i="2"/>
  <c r="BT76" i="2"/>
  <c r="BT75" i="2"/>
  <c r="BT74" i="2"/>
  <c r="BT73" i="2"/>
  <c r="BT70" i="2"/>
  <c r="BT69" i="2"/>
  <c r="BT68" i="2"/>
  <c r="BT67" i="2"/>
  <c r="BT66" i="2"/>
  <c r="BT63" i="2"/>
  <c r="BT62" i="2"/>
  <c r="BT61" i="2"/>
  <c r="BT60" i="2"/>
  <c r="BT59" i="2"/>
  <c r="BT56" i="2"/>
  <c r="BT55" i="2"/>
  <c r="BT54" i="2"/>
  <c r="BT53" i="2"/>
  <c r="BT52" i="2"/>
  <c r="BT49" i="2"/>
  <c r="BT48" i="2"/>
  <c r="BT47" i="2"/>
  <c r="BT46" i="2"/>
  <c r="BT45" i="2"/>
  <c r="BT42" i="2"/>
  <c r="BT41" i="2"/>
  <c r="BT40" i="2"/>
  <c r="BT39" i="2"/>
  <c r="BT38" i="2"/>
  <c r="BT35" i="2"/>
  <c r="BT34" i="2"/>
  <c r="BT33" i="2"/>
  <c r="BT32" i="2"/>
  <c r="BT31" i="2"/>
  <c r="BT28" i="2"/>
  <c r="BT27" i="2"/>
  <c r="BT26" i="2"/>
  <c r="BT25" i="2"/>
  <c r="BT24" i="2"/>
  <c r="BT21" i="2"/>
  <c r="BT20" i="2"/>
  <c r="BT19" i="2"/>
  <c r="BT18" i="2"/>
  <c r="BT17" i="2"/>
  <c r="BT14" i="2"/>
  <c r="BT13" i="2"/>
  <c r="BT12" i="2"/>
  <c r="BT11" i="2"/>
  <c r="BT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E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E22" i="2" s="1"/>
  <c r="Y15" i="2"/>
  <c r="Y85" i="2"/>
  <c r="BS10" i="2"/>
  <c r="BS11" i="2"/>
  <c r="BS12" i="2"/>
  <c r="BS13" i="2"/>
  <c r="BS14" i="2"/>
  <c r="BS17" i="2"/>
  <c r="BS18" i="2"/>
  <c r="BS19" i="2"/>
  <c r="BS20" i="2"/>
  <c r="BS21" i="2"/>
  <c r="BS24" i="2"/>
  <c r="BS25" i="2"/>
  <c r="BS26" i="2"/>
  <c r="BS27" i="2"/>
  <c r="BS28" i="2"/>
  <c r="BS31" i="2"/>
  <c r="BS32" i="2"/>
  <c r="BS33" i="2"/>
  <c r="BS34" i="2"/>
  <c r="BS35" i="2"/>
  <c r="BS38" i="2"/>
  <c r="BS39" i="2"/>
  <c r="BS40" i="2"/>
  <c r="BS41" i="2"/>
  <c r="BS42" i="2"/>
  <c r="BS45" i="2"/>
  <c r="BS46" i="2"/>
  <c r="BS47" i="2"/>
  <c r="BS48" i="2"/>
  <c r="BS49" i="2"/>
  <c r="BS52" i="2"/>
  <c r="BS53" i="2"/>
  <c r="BS54" i="2"/>
  <c r="BS55" i="2"/>
  <c r="BS56" i="2"/>
  <c r="BS59" i="2"/>
  <c r="BS60" i="2"/>
  <c r="BS61" i="2"/>
  <c r="BS62" i="2"/>
  <c r="BS63" i="2"/>
  <c r="BS66" i="2"/>
  <c r="BS67" i="2"/>
  <c r="BS68" i="2"/>
  <c r="BS69" i="2"/>
  <c r="BS70" i="2"/>
  <c r="BS73" i="2"/>
  <c r="BS74" i="2"/>
  <c r="BS75" i="2"/>
  <c r="BS76" i="2"/>
  <c r="BS77" i="2"/>
  <c r="BS80" i="2"/>
  <c r="BS81" i="2"/>
  <c r="BS82" i="2"/>
  <c r="BS83" i="2"/>
  <c r="BS84" i="2"/>
  <c r="BS87" i="2"/>
  <c r="BS88" i="2"/>
  <c r="BS89" i="2"/>
  <c r="BS90" i="2"/>
  <c r="BS91" i="2"/>
  <c r="BS101" i="2"/>
  <c r="BS102" i="2"/>
  <c r="BS103" i="2"/>
  <c r="BS104" i="2"/>
  <c r="BS105" i="2"/>
  <c r="BS108" i="2"/>
  <c r="BS109" i="2"/>
  <c r="BS110" i="2"/>
  <c r="BS111" i="2"/>
  <c r="BS112" i="2"/>
  <c r="BS122" i="2"/>
  <c r="BS123" i="2"/>
  <c r="BS124" i="2"/>
  <c r="BS125" i="2"/>
  <c r="BS126" i="2"/>
  <c r="BS129" i="2"/>
  <c r="BS130" i="2"/>
  <c r="BS131" i="2"/>
  <c r="BS132" i="2"/>
  <c r="BS133" i="2"/>
  <c r="BS136" i="2"/>
  <c r="BS137" i="2"/>
  <c r="BS138" i="2"/>
  <c r="BS139" i="2"/>
  <c r="BS140" i="2"/>
  <c r="X134" i="2"/>
  <c r="X127" i="2"/>
  <c r="X113" i="2"/>
  <c r="X106" i="2"/>
  <c r="X97" i="2"/>
  <c r="X96" i="2"/>
  <c r="X95" i="2"/>
  <c r="CD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R10" i="2"/>
  <c r="BR11" i="2"/>
  <c r="BR12" i="2"/>
  <c r="BR13" i="2"/>
  <c r="BR14" i="2"/>
  <c r="BR17" i="2"/>
  <c r="BR18" i="2"/>
  <c r="BR19" i="2"/>
  <c r="BR20" i="2"/>
  <c r="BR21" i="2"/>
  <c r="BR24" i="2"/>
  <c r="BR25" i="2"/>
  <c r="BR26" i="2"/>
  <c r="BR27" i="2"/>
  <c r="BR28" i="2"/>
  <c r="BR31" i="2"/>
  <c r="BR32" i="2"/>
  <c r="BR33" i="2"/>
  <c r="BR34" i="2"/>
  <c r="BR35" i="2"/>
  <c r="BR38" i="2"/>
  <c r="BR39" i="2"/>
  <c r="BR40" i="2"/>
  <c r="BR41" i="2"/>
  <c r="BR42" i="2"/>
  <c r="BR45" i="2"/>
  <c r="BR46" i="2"/>
  <c r="BR47" i="2"/>
  <c r="BR48" i="2"/>
  <c r="BR49" i="2"/>
  <c r="BR52" i="2"/>
  <c r="BR53" i="2"/>
  <c r="BR54" i="2"/>
  <c r="BR55" i="2"/>
  <c r="BR56" i="2"/>
  <c r="BR59" i="2"/>
  <c r="BR60" i="2"/>
  <c r="BR61" i="2"/>
  <c r="BR62" i="2"/>
  <c r="BR63" i="2"/>
  <c r="BR66" i="2"/>
  <c r="BR67" i="2"/>
  <c r="BR68" i="2"/>
  <c r="BR69" i="2"/>
  <c r="BR70" i="2"/>
  <c r="BR73" i="2"/>
  <c r="BR74" i="2"/>
  <c r="BR75" i="2"/>
  <c r="BR76" i="2"/>
  <c r="BR77" i="2"/>
  <c r="BR80" i="2"/>
  <c r="BR81" i="2"/>
  <c r="BR82" i="2"/>
  <c r="BR83" i="2"/>
  <c r="BR84" i="2"/>
  <c r="BR87" i="2"/>
  <c r="BR88" i="2"/>
  <c r="BR89" i="2"/>
  <c r="BR90" i="2"/>
  <c r="BR91" i="2"/>
  <c r="BR101" i="2"/>
  <c r="BR102" i="2"/>
  <c r="BR103" i="2"/>
  <c r="BR104" i="2"/>
  <c r="BR105" i="2"/>
  <c r="BR108" i="2"/>
  <c r="BR109" i="2"/>
  <c r="BR110" i="2"/>
  <c r="BR111" i="2"/>
  <c r="BR112" i="2"/>
  <c r="BR122" i="2"/>
  <c r="BR123" i="2"/>
  <c r="BR124" i="2"/>
  <c r="BR125" i="2"/>
  <c r="BR126" i="2"/>
  <c r="BR129" i="2"/>
  <c r="BR130" i="2"/>
  <c r="BR131" i="2"/>
  <c r="BR132" i="2"/>
  <c r="BR133" i="2"/>
  <c r="BR136" i="2"/>
  <c r="BR137" i="2"/>
  <c r="BR138" i="2"/>
  <c r="BR139" i="2"/>
  <c r="BR140" i="2"/>
  <c r="X141" i="2"/>
  <c r="X15" i="2"/>
  <c r="BQ10" i="2"/>
  <c r="BQ11" i="2"/>
  <c r="BQ12" i="2"/>
  <c r="BQ13" i="2"/>
  <c r="BQ14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73" i="2"/>
  <c r="BQ74" i="2"/>
  <c r="BQ75" i="2"/>
  <c r="BQ76" i="2"/>
  <c r="BQ77" i="2"/>
  <c r="BQ80" i="2"/>
  <c r="BQ81" i="2"/>
  <c r="BQ82" i="2"/>
  <c r="BQ83" i="2"/>
  <c r="BQ84" i="2"/>
  <c r="BQ87" i="2"/>
  <c r="BQ88" i="2"/>
  <c r="BQ89" i="2"/>
  <c r="BQ90" i="2"/>
  <c r="BQ91" i="2"/>
  <c r="BQ101" i="2"/>
  <c r="BQ102" i="2"/>
  <c r="BQ103" i="2"/>
  <c r="BQ104" i="2"/>
  <c r="BQ105" i="2"/>
  <c r="BQ108" i="2"/>
  <c r="BQ109" i="2"/>
  <c r="BQ110" i="2"/>
  <c r="BQ111" i="2"/>
  <c r="BQ112" i="2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140" i="2"/>
  <c r="W113" i="2"/>
  <c r="W127" i="2"/>
  <c r="W141" i="2"/>
  <c r="W134" i="2"/>
  <c r="W106" i="2"/>
  <c r="W98" i="2"/>
  <c r="CC98" i="2" s="1"/>
  <c r="W97" i="2"/>
  <c r="CC97" i="2" s="1"/>
  <c r="W96" i="2"/>
  <c r="CC96" i="2" s="1"/>
  <c r="W95" i="2"/>
  <c r="CC95" i="2" s="1"/>
  <c r="W94" i="2"/>
  <c r="CC94" i="2" s="1"/>
  <c r="W92" i="2"/>
  <c r="W85" i="2"/>
  <c r="W78" i="2"/>
  <c r="W71" i="2"/>
  <c r="W64" i="2"/>
  <c r="W57" i="2"/>
  <c r="W50" i="2"/>
  <c r="W43" i="2"/>
  <c r="W36" i="2"/>
  <c r="W29" i="2"/>
  <c r="W22" i="2"/>
  <c r="W15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M136" i="2"/>
  <c r="BK129" i="2"/>
  <c r="BK130" i="2"/>
  <c r="BK131" i="2"/>
  <c r="BK132" i="2"/>
  <c r="BK133" i="2"/>
  <c r="BK136" i="2"/>
  <c r="BK137" i="2"/>
  <c r="BK138" i="2"/>
  <c r="BK139" i="2"/>
  <c r="N85" i="2"/>
  <c r="N15" i="2"/>
  <c r="N78" i="2"/>
  <c r="O85" i="2"/>
  <c r="O78" i="2"/>
  <c r="BI88" i="2"/>
  <c r="BJ88" i="2"/>
  <c r="BK88" i="2"/>
  <c r="BL88" i="2"/>
  <c r="BM88" i="2"/>
  <c r="BN88" i="2"/>
  <c r="BO88" i="2"/>
  <c r="BI89" i="2"/>
  <c r="BJ89" i="2"/>
  <c r="BK89" i="2"/>
  <c r="BL89" i="2"/>
  <c r="BM89" i="2"/>
  <c r="BN89" i="2"/>
  <c r="BO89" i="2"/>
  <c r="BI90" i="2"/>
  <c r="BJ90" i="2"/>
  <c r="BK90" i="2"/>
  <c r="BL90" i="2"/>
  <c r="BM90" i="2"/>
  <c r="BN90" i="2"/>
  <c r="BO90" i="2"/>
  <c r="BI91" i="2"/>
  <c r="BJ91" i="2"/>
  <c r="BK91" i="2"/>
  <c r="BL91" i="2"/>
  <c r="BM91" i="2"/>
  <c r="BN91" i="2"/>
  <c r="BO91" i="2"/>
  <c r="BO87" i="2"/>
  <c r="BN87" i="2"/>
  <c r="BM87" i="2"/>
  <c r="BL87" i="2"/>
  <c r="BK87" i="2"/>
  <c r="BJ87" i="2"/>
  <c r="BI87" i="2"/>
  <c r="BI81" i="2"/>
  <c r="BJ81" i="2"/>
  <c r="BK81" i="2"/>
  <c r="BL81" i="2"/>
  <c r="BM81" i="2"/>
  <c r="BN81" i="2"/>
  <c r="BO81" i="2"/>
  <c r="BI82" i="2"/>
  <c r="BJ82" i="2"/>
  <c r="BK82" i="2"/>
  <c r="BL82" i="2"/>
  <c r="BM82" i="2"/>
  <c r="BN82" i="2"/>
  <c r="BO82" i="2"/>
  <c r="BI83" i="2"/>
  <c r="BJ83" i="2"/>
  <c r="BK83" i="2"/>
  <c r="BL83" i="2"/>
  <c r="BM83" i="2"/>
  <c r="BN83" i="2"/>
  <c r="BO83" i="2"/>
  <c r="BI84" i="2"/>
  <c r="BJ84" i="2"/>
  <c r="BK84" i="2"/>
  <c r="BL84" i="2"/>
  <c r="BM84" i="2"/>
  <c r="BN84" i="2"/>
  <c r="BO84" i="2"/>
  <c r="BO80" i="2"/>
  <c r="BN80" i="2"/>
  <c r="BM80" i="2"/>
  <c r="BL80" i="2"/>
  <c r="BK80" i="2"/>
  <c r="BJ80" i="2"/>
  <c r="BI80" i="2"/>
  <c r="BI74" i="2"/>
  <c r="BJ74" i="2"/>
  <c r="BK74" i="2"/>
  <c r="BL74" i="2"/>
  <c r="BM74" i="2"/>
  <c r="BN74" i="2"/>
  <c r="BO74" i="2"/>
  <c r="BI75" i="2"/>
  <c r="BJ75" i="2"/>
  <c r="BK75" i="2"/>
  <c r="BL75" i="2"/>
  <c r="BM75" i="2"/>
  <c r="BN75" i="2"/>
  <c r="BO75" i="2"/>
  <c r="BI76" i="2"/>
  <c r="BJ76" i="2"/>
  <c r="BK76" i="2"/>
  <c r="BL76" i="2"/>
  <c r="BM76" i="2"/>
  <c r="BN76" i="2"/>
  <c r="BO76" i="2"/>
  <c r="BI77" i="2"/>
  <c r="BJ77" i="2"/>
  <c r="BK77" i="2"/>
  <c r="BL77" i="2"/>
  <c r="BM77" i="2"/>
  <c r="BN77" i="2"/>
  <c r="BO77" i="2"/>
  <c r="BO73" i="2"/>
  <c r="BN73" i="2"/>
  <c r="BM73" i="2"/>
  <c r="BL73" i="2"/>
  <c r="BK73" i="2"/>
  <c r="BJ73" i="2"/>
  <c r="BI73" i="2"/>
  <c r="BI67" i="2"/>
  <c r="BJ67" i="2"/>
  <c r="BK67" i="2"/>
  <c r="BL67" i="2"/>
  <c r="BM67" i="2"/>
  <c r="BN67" i="2"/>
  <c r="BO67" i="2"/>
  <c r="BI68" i="2"/>
  <c r="BJ68" i="2"/>
  <c r="BK68" i="2"/>
  <c r="BL68" i="2"/>
  <c r="BM68" i="2"/>
  <c r="BN68" i="2"/>
  <c r="BO68" i="2"/>
  <c r="BI69" i="2"/>
  <c r="BJ69" i="2"/>
  <c r="BK69" i="2"/>
  <c r="BL69" i="2"/>
  <c r="BM69" i="2"/>
  <c r="BN69" i="2"/>
  <c r="BO69" i="2"/>
  <c r="BI70" i="2"/>
  <c r="BJ70" i="2"/>
  <c r="BK70" i="2"/>
  <c r="BL70" i="2"/>
  <c r="BM70" i="2"/>
  <c r="BN70" i="2"/>
  <c r="BO70" i="2"/>
  <c r="BO66" i="2"/>
  <c r="BN66" i="2"/>
  <c r="BM66" i="2"/>
  <c r="BL66" i="2"/>
  <c r="BK66" i="2"/>
  <c r="BJ66" i="2"/>
  <c r="BI66" i="2"/>
  <c r="BI60" i="2"/>
  <c r="BJ60" i="2"/>
  <c r="BK60" i="2"/>
  <c r="BL60" i="2"/>
  <c r="BM60" i="2"/>
  <c r="BN60" i="2"/>
  <c r="BO60" i="2"/>
  <c r="BI61" i="2"/>
  <c r="BJ61" i="2"/>
  <c r="BK61" i="2"/>
  <c r="BL61" i="2"/>
  <c r="BM61" i="2"/>
  <c r="BN61" i="2"/>
  <c r="BO61" i="2"/>
  <c r="BI62" i="2"/>
  <c r="BJ62" i="2"/>
  <c r="BK62" i="2"/>
  <c r="BL62" i="2"/>
  <c r="BM62" i="2"/>
  <c r="BN62" i="2"/>
  <c r="BO62" i="2"/>
  <c r="BI63" i="2"/>
  <c r="BJ63" i="2"/>
  <c r="BK63" i="2"/>
  <c r="BL63" i="2"/>
  <c r="BM63" i="2"/>
  <c r="BN63" i="2"/>
  <c r="BO63" i="2"/>
  <c r="BO59" i="2"/>
  <c r="BN59" i="2"/>
  <c r="BM59" i="2"/>
  <c r="BL59" i="2"/>
  <c r="BK59" i="2"/>
  <c r="BJ59" i="2"/>
  <c r="BI59" i="2"/>
  <c r="BI53" i="2"/>
  <c r="BJ53" i="2"/>
  <c r="BK53" i="2"/>
  <c r="BL53" i="2"/>
  <c r="BM53" i="2"/>
  <c r="BN53" i="2"/>
  <c r="BO53" i="2"/>
  <c r="BI54" i="2"/>
  <c r="BJ54" i="2"/>
  <c r="BK54" i="2"/>
  <c r="BL54" i="2"/>
  <c r="BM54" i="2"/>
  <c r="BN54" i="2"/>
  <c r="BO54" i="2"/>
  <c r="BI55" i="2"/>
  <c r="BJ55" i="2"/>
  <c r="BK55" i="2"/>
  <c r="BL55" i="2"/>
  <c r="BM55" i="2"/>
  <c r="BN55" i="2"/>
  <c r="BO55" i="2"/>
  <c r="BI56" i="2"/>
  <c r="BJ56" i="2"/>
  <c r="BK56" i="2"/>
  <c r="BL56" i="2"/>
  <c r="BM56" i="2"/>
  <c r="BN56" i="2"/>
  <c r="BO56" i="2"/>
  <c r="BO52" i="2"/>
  <c r="BN52" i="2"/>
  <c r="BM52" i="2"/>
  <c r="BL52" i="2"/>
  <c r="BK52" i="2"/>
  <c r="BJ52" i="2"/>
  <c r="BI52" i="2"/>
  <c r="BI46" i="2"/>
  <c r="BJ46" i="2"/>
  <c r="BK46" i="2"/>
  <c r="BL46" i="2"/>
  <c r="BM46" i="2"/>
  <c r="BN46" i="2"/>
  <c r="BO46" i="2"/>
  <c r="BI47" i="2"/>
  <c r="BJ47" i="2"/>
  <c r="BK47" i="2"/>
  <c r="BL47" i="2"/>
  <c r="BM47" i="2"/>
  <c r="BN47" i="2"/>
  <c r="BO47" i="2"/>
  <c r="BI48" i="2"/>
  <c r="BJ48" i="2"/>
  <c r="BK48" i="2"/>
  <c r="BL48" i="2"/>
  <c r="BM48" i="2"/>
  <c r="BN48" i="2"/>
  <c r="BO48" i="2"/>
  <c r="BI49" i="2"/>
  <c r="BJ49" i="2"/>
  <c r="BK49" i="2"/>
  <c r="BL49" i="2"/>
  <c r="BM49" i="2"/>
  <c r="BN49" i="2"/>
  <c r="BO49" i="2"/>
  <c r="BO45" i="2"/>
  <c r="BN45" i="2"/>
  <c r="BM45" i="2"/>
  <c r="BL45" i="2"/>
  <c r="BK45" i="2"/>
  <c r="BJ45" i="2"/>
  <c r="BI45" i="2"/>
  <c r="BI39" i="2"/>
  <c r="BJ39" i="2"/>
  <c r="BK39" i="2"/>
  <c r="BL39" i="2"/>
  <c r="BM39" i="2"/>
  <c r="BN39" i="2"/>
  <c r="BO39" i="2"/>
  <c r="BI40" i="2"/>
  <c r="BJ40" i="2"/>
  <c r="BK40" i="2"/>
  <c r="BL40" i="2"/>
  <c r="BM40" i="2"/>
  <c r="BN40" i="2"/>
  <c r="BO40" i="2"/>
  <c r="BI41" i="2"/>
  <c r="BJ41" i="2"/>
  <c r="BK41" i="2"/>
  <c r="BL41" i="2"/>
  <c r="BM41" i="2"/>
  <c r="BN41" i="2"/>
  <c r="BO41" i="2"/>
  <c r="BI42" i="2"/>
  <c r="BJ42" i="2"/>
  <c r="BK42" i="2"/>
  <c r="BL42" i="2"/>
  <c r="BM42" i="2"/>
  <c r="BN42" i="2"/>
  <c r="BO42" i="2"/>
  <c r="BO38" i="2"/>
  <c r="BN38" i="2"/>
  <c r="BM38" i="2"/>
  <c r="BL38" i="2"/>
  <c r="BK38" i="2"/>
  <c r="BJ38" i="2"/>
  <c r="BI38" i="2"/>
  <c r="BI32" i="2"/>
  <c r="BJ32" i="2"/>
  <c r="BK32" i="2"/>
  <c r="BL32" i="2"/>
  <c r="BM32" i="2"/>
  <c r="BN32" i="2"/>
  <c r="BO32" i="2"/>
  <c r="BI33" i="2"/>
  <c r="BJ33" i="2"/>
  <c r="BK33" i="2"/>
  <c r="BL33" i="2"/>
  <c r="BM33" i="2"/>
  <c r="BN33" i="2"/>
  <c r="BO33" i="2"/>
  <c r="BI34" i="2"/>
  <c r="BJ34" i="2"/>
  <c r="BK34" i="2"/>
  <c r="BL34" i="2"/>
  <c r="BM34" i="2"/>
  <c r="BN34" i="2"/>
  <c r="BO34" i="2"/>
  <c r="BI35" i="2"/>
  <c r="BJ35" i="2"/>
  <c r="BK35" i="2"/>
  <c r="BL35" i="2"/>
  <c r="BM35" i="2"/>
  <c r="BN35" i="2"/>
  <c r="BO35" i="2"/>
  <c r="BO31" i="2"/>
  <c r="BN31" i="2"/>
  <c r="BM31" i="2"/>
  <c r="BL31" i="2"/>
  <c r="BK31" i="2"/>
  <c r="BJ31" i="2"/>
  <c r="BI31" i="2"/>
  <c r="BI25" i="2"/>
  <c r="BJ25" i="2"/>
  <c r="BK25" i="2"/>
  <c r="BL25" i="2"/>
  <c r="BM25" i="2"/>
  <c r="BN25" i="2"/>
  <c r="BO25" i="2"/>
  <c r="BI26" i="2"/>
  <c r="BJ26" i="2"/>
  <c r="BK26" i="2"/>
  <c r="BL26" i="2"/>
  <c r="BM26" i="2"/>
  <c r="BN26" i="2"/>
  <c r="BO26" i="2"/>
  <c r="BI27" i="2"/>
  <c r="BJ27" i="2"/>
  <c r="BK27" i="2"/>
  <c r="BL27" i="2"/>
  <c r="BM27" i="2"/>
  <c r="BN27" i="2"/>
  <c r="BO27" i="2"/>
  <c r="BI28" i="2"/>
  <c r="BJ28" i="2"/>
  <c r="BK28" i="2"/>
  <c r="BL28" i="2"/>
  <c r="BM28" i="2"/>
  <c r="BN28" i="2"/>
  <c r="BO28" i="2"/>
  <c r="BO24" i="2"/>
  <c r="BN24" i="2"/>
  <c r="BM24" i="2"/>
  <c r="BL24" i="2"/>
  <c r="BK24" i="2"/>
  <c r="BJ24" i="2"/>
  <c r="BI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K17" i="2"/>
  <c r="BL17" i="2"/>
  <c r="BM17" i="2"/>
  <c r="BN17" i="2"/>
  <c r="BO17" i="2"/>
  <c r="BK18" i="2"/>
  <c r="BL18" i="2"/>
  <c r="BM18" i="2"/>
  <c r="BN18" i="2"/>
  <c r="BO18" i="2"/>
  <c r="BK19" i="2"/>
  <c r="BL19" i="2"/>
  <c r="BM19" i="2"/>
  <c r="BN19" i="2"/>
  <c r="BO19" i="2"/>
  <c r="BK20" i="2"/>
  <c r="BL20" i="2"/>
  <c r="BM20" i="2"/>
  <c r="BN20" i="2"/>
  <c r="BO20" i="2"/>
  <c r="BK21" i="2"/>
  <c r="BL21" i="2"/>
  <c r="BM21" i="2"/>
  <c r="BN21" i="2"/>
  <c r="BO21" i="2"/>
  <c r="BJ17" i="2"/>
  <c r="BJ18" i="2"/>
  <c r="BJ19" i="2"/>
  <c r="BJ20" i="2"/>
  <c r="BJ21" i="2"/>
  <c r="BI18" i="2"/>
  <c r="BI19" i="2"/>
  <c r="BI20" i="2"/>
  <c r="BI21" i="2"/>
  <c r="BI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K10" i="2"/>
  <c r="BL10" i="2"/>
  <c r="BM10" i="2"/>
  <c r="BN10" i="2"/>
  <c r="BO10" i="2"/>
  <c r="BK11" i="2"/>
  <c r="BL11" i="2"/>
  <c r="BM11" i="2"/>
  <c r="BN11" i="2"/>
  <c r="BO11" i="2"/>
  <c r="BK12" i="2"/>
  <c r="BL12" i="2"/>
  <c r="BM12" i="2"/>
  <c r="BN12" i="2"/>
  <c r="BO12" i="2"/>
  <c r="BK13" i="2"/>
  <c r="BL13" i="2"/>
  <c r="BM13" i="2"/>
  <c r="BN13" i="2"/>
  <c r="BO13" i="2"/>
  <c r="BK14" i="2"/>
  <c r="BL14" i="2"/>
  <c r="BM14" i="2"/>
  <c r="BN14" i="2"/>
  <c r="BO14" i="2"/>
  <c r="BJ10" i="2"/>
  <c r="BJ11" i="2"/>
  <c r="BJ12" i="2"/>
  <c r="BJ13" i="2"/>
  <c r="BJ14" i="2"/>
  <c r="BI11" i="2"/>
  <c r="BI12" i="2"/>
  <c r="BI13" i="2"/>
  <c r="BI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L136" i="2"/>
  <c r="BN136" i="2"/>
  <c r="BO136" i="2"/>
  <c r="BL137" i="2"/>
  <c r="BM137" i="2"/>
  <c r="BN137" i="2"/>
  <c r="BO137" i="2"/>
  <c r="BL138" i="2"/>
  <c r="BM138" i="2"/>
  <c r="BN138" i="2"/>
  <c r="BO138" i="2"/>
  <c r="BL139" i="2"/>
  <c r="BM139" i="2"/>
  <c r="BN139" i="2"/>
  <c r="BO139" i="2"/>
  <c r="BK140" i="2"/>
  <c r="BL140" i="2"/>
  <c r="BM140" i="2"/>
  <c r="BN140" i="2"/>
  <c r="BO140" i="2"/>
  <c r="BJ136" i="2"/>
  <c r="BJ137" i="2"/>
  <c r="BJ138" i="2"/>
  <c r="BJ139" i="2"/>
  <c r="BJ140" i="2"/>
  <c r="BI137" i="2"/>
  <c r="BI138" i="2"/>
  <c r="BI139" i="2"/>
  <c r="BI140" i="2"/>
  <c r="BI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L129" i="2"/>
  <c r="BM129" i="2"/>
  <c r="BN129" i="2"/>
  <c r="BO129" i="2"/>
  <c r="BL130" i="2"/>
  <c r="BM130" i="2"/>
  <c r="BN130" i="2"/>
  <c r="BO130" i="2"/>
  <c r="BL131" i="2"/>
  <c r="BM131" i="2"/>
  <c r="BN131" i="2"/>
  <c r="BO131" i="2"/>
  <c r="BL132" i="2"/>
  <c r="BM132" i="2"/>
  <c r="BN132" i="2"/>
  <c r="BO132" i="2"/>
  <c r="BL133" i="2"/>
  <c r="BM133" i="2"/>
  <c r="BN133" i="2"/>
  <c r="BO133" i="2"/>
  <c r="BJ129" i="2"/>
  <c r="BJ130" i="2"/>
  <c r="BJ131" i="2"/>
  <c r="BJ132" i="2"/>
  <c r="BJ133" i="2"/>
  <c r="BI130" i="2"/>
  <c r="BI131" i="2"/>
  <c r="BI132" i="2"/>
  <c r="BI133" i="2"/>
  <c r="BI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K122" i="2"/>
  <c r="BL122" i="2"/>
  <c r="BM122" i="2"/>
  <c r="BN122" i="2"/>
  <c r="BO122" i="2"/>
  <c r="BK123" i="2"/>
  <c r="BL123" i="2"/>
  <c r="BM123" i="2"/>
  <c r="BN123" i="2"/>
  <c r="BO123" i="2"/>
  <c r="BK124" i="2"/>
  <c r="BL124" i="2"/>
  <c r="BM124" i="2"/>
  <c r="BN124" i="2"/>
  <c r="BO124" i="2"/>
  <c r="BK125" i="2"/>
  <c r="BL125" i="2"/>
  <c r="BM125" i="2"/>
  <c r="BN125" i="2"/>
  <c r="BO125" i="2"/>
  <c r="BK126" i="2"/>
  <c r="BL126" i="2"/>
  <c r="BM126" i="2"/>
  <c r="BN126" i="2"/>
  <c r="BO126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K108" i="2"/>
  <c r="BL108" i="2"/>
  <c r="BM108" i="2"/>
  <c r="BN108" i="2"/>
  <c r="BO108" i="2"/>
  <c r="BK109" i="2"/>
  <c r="BL109" i="2"/>
  <c r="BM109" i="2"/>
  <c r="BN109" i="2"/>
  <c r="BO109" i="2"/>
  <c r="BK110" i="2"/>
  <c r="BL110" i="2"/>
  <c r="BM110" i="2"/>
  <c r="BN110" i="2"/>
  <c r="BO110" i="2"/>
  <c r="BK111" i="2"/>
  <c r="BL111" i="2"/>
  <c r="BM111" i="2"/>
  <c r="BN111" i="2"/>
  <c r="BO111" i="2"/>
  <c r="BK112" i="2"/>
  <c r="BL112" i="2"/>
  <c r="BM112" i="2"/>
  <c r="BN112" i="2"/>
  <c r="BO112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J101" i="2"/>
  <c r="BK101" i="2"/>
  <c r="BL101" i="2"/>
  <c r="BM101" i="2"/>
  <c r="BN101" i="2"/>
  <c r="BO101" i="2"/>
  <c r="BJ102" i="2"/>
  <c r="BK102" i="2"/>
  <c r="BL102" i="2"/>
  <c r="BM102" i="2"/>
  <c r="BN102" i="2"/>
  <c r="BO102" i="2"/>
  <c r="BJ103" i="2"/>
  <c r="BK103" i="2"/>
  <c r="BL103" i="2"/>
  <c r="BM103" i="2"/>
  <c r="BN103" i="2"/>
  <c r="BO103" i="2"/>
  <c r="BJ104" i="2"/>
  <c r="BK104" i="2"/>
  <c r="BL104" i="2"/>
  <c r="BM104" i="2"/>
  <c r="BN104" i="2"/>
  <c r="BO104" i="2"/>
  <c r="BJ105" i="2"/>
  <c r="BK105" i="2"/>
  <c r="BL105" i="2"/>
  <c r="BM105" i="2"/>
  <c r="BN105" i="2"/>
  <c r="BO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S94" i="2" s="1"/>
  <c r="N94" i="2"/>
  <c r="O94" i="2"/>
  <c r="BU94" i="2" s="1"/>
  <c r="P94" i="2"/>
  <c r="BV94" i="2" s="1"/>
  <c r="Q94" i="2"/>
  <c r="Q115" i="2" s="1"/>
  <c r="R94" i="2"/>
  <c r="BX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V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V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T119" i="2" s="1"/>
  <c r="O98" i="2"/>
  <c r="O119" i="2" s="1"/>
  <c r="P98" i="2"/>
  <c r="BV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L134" i="2"/>
  <c r="BJ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V116" i="2" l="1"/>
  <c r="CB116" i="2" s="1"/>
  <c r="CB95" i="2"/>
  <c r="AA115" i="2"/>
  <c r="CG115" i="2" s="1"/>
  <c r="CG94" i="2"/>
  <c r="V117" i="2"/>
  <c r="CB117" i="2" s="1"/>
  <c r="CB96" i="2"/>
  <c r="Y118" i="2"/>
  <c r="CE118" i="2" s="1"/>
  <c r="CE97" i="2"/>
  <c r="V118" i="2"/>
  <c r="CB118" i="2" s="1"/>
  <c r="CB97" i="2"/>
  <c r="AA119" i="2"/>
  <c r="CG119" i="2" s="1"/>
  <c r="CG98" i="2"/>
  <c r="V119" i="2"/>
  <c r="CB119" i="2" s="1"/>
  <c r="CB98" i="2"/>
  <c r="AC115" i="2"/>
  <c r="CI115" i="2" s="1"/>
  <c r="CI94" i="2"/>
  <c r="Y115" i="2"/>
  <c r="CE115" i="2" s="1"/>
  <c r="CE94" i="2"/>
  <c r="AC116" i="2"/>
  <c r="CI116" i="2" s="1"/>
  <c r="CI95" i="2"/>
  <c r="BW117" i="2"/>
  <c r="Y119" i="2"/>
  <c r="CE119" i="2" s="1"/>
  <c r="CE98" i="2"/>
  <c r="AC117" i="2"/>
  <c r="CI117" i="2" s="1"/>
  <c r="CI96" i="2"/>
  <c r="AA117" i="2"/>
  <c r="CG117" i="2" s="1"/>
  <c r="CG96" i="2"/>
  <c r="AC118" i="2"/>
  <c r="CI118" i="2" s="1"/>
  <c r="CI97" i="2"/>
  <c r="Y116" i="2"/>
  <c r="CE116" i="2" s="1"/>
  <c r="CE95" i="2"/>
  <c r="AC119" i="2"/>
  <c r="CI119" i="2" s="1"/>
  <c r="CI98" i="2"/>
  <c r="CF120" i="2"/>
  <c r="X117" i="2"/>
  <c r="CD117" i="2" s="1"/>
  <c r="CD96" i="2"/>
  <c r="X118" i="2"/>
  <c r="CD118" i="2" s="1"/>
  <c r="CD97" i="2"/>
  <c r="CC99" i="2"/>
  <c r="X119" i="2"/>
  <c r="CD119" i="2" s="1"/>
  <c r="CD98" i="2"/>
  <c r="X115" i="2"/>
  <c r="CD115" i="2" s="1"/>
  <c r="CD94" i="2"/>
  <c r="BW118" i="2"/>
  <c r="W117" i="2"/>
  <c r="CC117" i="2" s="1"/>
  <c r="W119" i="2"/>
  <c r="CC119" i="2" s="1"/>
  <c r="V115" i="2"/>
  <c r="CB115" i="2" s="1"/>
  <c r="CB120" i="2" s="1"/>
  <c r="CB94" i="2"/>
  <c r="U118" i="2"/>
  <c r="CA118" i="2" s="1"/>
  <c r="CA97" i="2"/>
  <c r="U116" i="2"/>
  <c r="CA116" i="2" s="1"/>
  <c r="CA95" i="2"/>
  <c r="U117" i="2"/>
  <c r="CA117" i="2" s="1"/>
  <c r="CA96" i="2"/>
  <c r="U119" i="2"/>
  <c r="CA119" i="2" s="1"/>
  <c r="CA98" i="2"/>
  <c r="BU95" i="2"/>
  <c r="U115" i="2"/>
  <c r="CA115" i="2" s="1"/>
  <c r="CA94" i="2"/>
  <c r="BW119" i="2"/>
  <c r="BW115" i="2"/>
  <c r="BI94" i="2"/>
  <c r="BR96" i="2"/>
  <c r="BT116" i="2"/>
  <c r="T119" i="2"/>
  <c r="BZ119" i="2" s="1"/>
  <c r="BZ98" i="2"/>
  <c r="T118" i="2"/>
  <c r="BZ118" i="2" s="1"/>
  <c r="BZ97" i="2"/>
  <c r="T117" i="2"/>
  <c r="BZ117" i="2" s="1"/>
  <c r="BZ96" i="2"/>
  <c r="T116" i="2"/>
  <c r="BZ116" i="2" s="1"/>
  <c r="BZ95" i="2"/>
  <c r="T115" i="2"/>
  <c r="BZ115" i="2" s="1"/>
  <c r="BZ94" i="2"/>
  <c r="BO134" i="2"/>
  <c r="BU113" i="2"/>
  <c r="BU78" i="2"/>
  <c r="L117" i="2"/>
  <c r="BR117" i="2" s="1"/>
  <c r="BU119" i="2"/>
  <c r="BU96" i="2"/>
  <c r="S119" i="2"/>
  <c r="BY119" i="2" s="1"/>
  <c r="BY98" i="2"/>
  <c r="S118" i="2"/>
  <c r="BY118" i="2" s="1"/>
  <c r="BY97" i="2"/>
  <c r="S117" i="2"/>
  <c r="BY117" i="2" s="1"/>
  <c r="BY96" i="2"/>
  <c r="S116" i="2"/>
  <c r="BY116" i="2" s="1"/>
  <c r="BY95" i="2"/>
  <c r="S115" i="2"/>
  <c r="BY115" i="2" s="1"/>
  <c r="BY94" i="2"/>
  <c r="BN106" i="2"/>
  <c r="AC120" i="2"/>
  <c r="R119" i="2"/>
  <c r="BX119" i="2" s="1"/>
  <c r="BX98" i="2"/>
  <c r="R118" i="2"/>
  <c r="BX118" i="2" s="1"/>
  <c r="BX97" i="2"/>
  <c r="R117" i="2"/>
  <c r="BX117" i="2" s="1"/>
  <c r="BX96" i="2"/>
  <c r="R116" i="2"/>
  <c r="BX116" i="2" s="1"/>
  <c r="BX95" i="2"/>
  <c r="BJ106" i="2"/>
  <c r="BM141" i="2"/>
  <c r="BJ95" i="2"/>
  <c r="BQ117" i="2"/>
  <c r="BK98" i="2"/>
  <c r="BK116" i="2"/>
  <c r="BW116" i="2"/>
  <c r="BW94" i="2"/>
  <c r="BW95" i="2"/>
  <c r="BW96" i="2"/>
  <c r="BW97" i="2"/>
  <c r="BW98" i="2"/>
  <c r="O117" i="2"/>
  <c r="BU117" i="2" s="1"/>
  <c r="BI96" i="2"/>
  <c r="BT92" i="2"/>
  <c r="BM95" i="2"/>
  <c r="BS95" i="2"/>
  <c r="BP98" i="2"/>
  <c r="BO94" i="2"/>
  <c r="O115" i="2"/>
  <c r="BU115" i="2" s="1"/>
  <c r="BK95" i="2"/>
  <c r="BR118" i="2"/>
  <c r="AA99" i="2"/>
  <c r="BL95" i="2"/>
  <c r="BL57" i="2"/>
  <c r="BN64" i="2"/>
  <c r="BJ64" i="2"/>
  <c r="BN98" i="2"/>
  <c r="BM97" i="2"/>
  <c r="O116" i="2"/>
  <c r="BI116" i="2" s="1"/>
  <c r="BL94" i="2"/>
  <c r="BK106" i="2"/>
  <c r="BR119" i="2"/>
  <c r="H119" i="2"/>
  <c r="BJ94" i="2"/>
  <c r="BT98" i="2"/>
  <c r="BQ98" i="2"/>
  <c r="BU118" i="2"/>
  <c r="BL106" i="2"/>
  <c r="BI127" i="2"/>
  <c r="BM134" i="2"/>
  <c r="BN141" i="2"/>
  <c r="BO22" i="2"/>
  <c r="BO29" i="2"/>
  <c r="BK29" i="2"/>
  <c r="BO36" i="2"/>
  <c r="BI50" i="2"/>
  <c r="BK57" i="2"/>
  <c r="BM64" i="2"/>
  <c r="BJ78" i="2"/>
  <c r="BR127" i="2"/>
  <c r="BR92" i="2"/>
  <c r="BR78" i="2"/>
  <c r="BR64" i="2"/>
  <c r="BS50" i="2"/>
  <c r="P119" i="2"/>
  <c r="BV119" i="2" s="1"/>
  <c r="N99" i="2"/>
  <c r="C117" i="2"/>
  <c r="BM94" i="2"/>
  <c r="BR98" i="2"/>
  <c r="BT94" i="2"/>
  <c r="BS118" i="2"/>
  <c r="BO97" i="2"/>
  <c r="BP117" i="2"/>
  <c r="BO116" i="2"/>
  <c r="BQ50" i="2"/>
  <c r="AC99" i="2"/>
  <c r="Q120" i="2"/>
  <c r="BS119" i="2"/>
  <c r="G99" i="2"/>
  <c r="BN95" i="2"/>
  <c r="F116" i="2"/>
  <c r="BK96" i="2"/>
  <c r="I118" i="2"/>
  <c r="J119" i="2"/>
  <c r="BP119" i="2" s="1"/>
  <c r="K119" i="2"/>
  <c r="N115" i="2"/>
  <c r="BT115" i="2" s="1"/>
  <c r="BU97" i="2"/>
  <c r="BK134" i="2"/>
  <c r="Y99" i="2"/>
  <c r="AA120" i="2"/>
  <c r="BU29" i="2"/>
  <c r="BU64" i="2"/>
  <c r="R115" i="2"/>
  <c r="BX115" i="2" s="1"/>
  <c r="BP116" i="2"/>
  <c r="BL64" i="2"/>
  <c r="BJ71" i="2"/>
  <c r="BO71" i="2"/>
  <c r="BK71" i="2"/>
  <c r="BI85" i="2"/>
  <c r="BJ92" i="2"/>
  <c r="BM92" i="2"/>
  <c r="V120" i="2"/>
  <c r="BP29" i="2"/>
  <c r="BP57" i="2"/>
  <c r="BP85" i="2"/>
  <c r="BP113" i="2"/>
  <c r="BP127" i="2"/>
  <c r="BS85" i="2"/>
  <c r="Z120" i="2"/>
  <c r="S99" i="2"/>
  <c r="F99" i="2"/>
  <c r="BK118" i="2"/>
  <c r="E99" i="2"/>
  <c r="BO95" i="2"/>
  <c r="BS98" i="2"/>
  <c r="BT96" i="2"/>
  <c r="BL96" i="2"/>
  <c r="BM106" i="2"/>
  <c r="BJ113" i="2"/>
  <c r="BL113" i="2"/>
  <c r="BO113" i="2"/>
  <c r="BO127" i="2"/>
  <c r="BK127" i="2"/>
  <c r="BM127" i="2"/>
  <c r="BI141" i="2"/>
  <c r="BO141" i="2"/>
  <c r="BI15" i="2"/>
  <c r="BL15" i="2"/>
  <c r="BN15" i="2"/>
  <c r="BO15" i="2"/>
  <c r="BI22" i="2"/>
  <c r="BK22" i="2"/>
  <c r="BM22" i="2"/>
  <c r="BL29" i="2"/>
  <c r="BJ29" i="2"/>
  <c r="BM29" i="2"/>
  <c r="BI29" i="2"/>
  <c r="BI36" i="2"/>
  <c r="BM36" i="2"/>
  <c r="BN36" i="2"/>
  <c r="BJ36" i="2"/>
  <c r="BK36" i="2"/>
  <c r="BJ43" i="2"/>
  <c r="BI43" i="2"/>
  <c r="BK43" i="2"/>
  <c r="BK50" i="2"/>
  <c r="BO50" i="2"/>
  <c r="BN50" i="2"/>
  <c r="BM57" i="2"/>
  <c r="BI57" i="2"/>
  <c r="BQ92" i="2"/>
  <c r="BQ71" i="2"/>
  <c r="BQ43" i="2"/>
  <c r="BT15" i="2"/>
  <c r="BT29" i="2"/>
  <c r="E120" i="2"/>
  <c r="BK115" i="2"/>
  <c r="BJ98" i="2"/>
  <c r="I99" i="2"/>
  <c r="BL97" i="2"/>
  <c r="M99" i="2"/>
  <c r="BI98" i="2"/>
  <c r="BP96" i="2"/>
  <c r="BR94" i="2"/>
  <c r="BS97" i="2"/>
  <c r="BU98" i="2"/>
  <c r="BO78" i="2"/>
  <c r="BI92" i="2"/>
  <c r="V99" i="2"/>
  <c r="BT36" i="2"/>
  <c r="BT64" i="2"/>
  <c r="BT134" i="2"/>
  <c r="BP115" i="2"/>
  <c r="G120" i="2"/>
  <c r="K99" i="2"/>
  <c r="BI118" i="2"/>
  <c r="BM98" i="2"/>
  <c r="BN94" i="2"/>
  <c r="BO96" i="2"/>
  <c r="P117" i="2"/>
  <c r="BV117" i="2" s="1"/>
  <c r="P116" i="2"/>
  <c r="BV116" i="2" s="1"/>
  <c r="BU92" i="2"/>
  <c r="BU134" i="2"/>
  <c r="BK97" i="2"/>
  <c r="BK94" i="2"/>
  <c r="H99" i="2"/>
  <c r="BM43" i="2"/>
  <c r="BJ50" i="2"/>
  <c r="BO57" i="2"/>
  <c r="BO64" i="2"/>
  <c r="BU50" i="2"/>
  <c r="BI119" i="2"/>
  <c r="P118" i="2"/>
  <c r="BV118" i="2" s="1"/>
  <c r="BV97" i="2"/>
  <c r="BV99" i="2" s="1"/>
  <c r="BN97" i="2"/>
  <c r="BK117" i="2"/>
  <c r="BI106" i="2"/>
  <c r="BI113" i="2"/>
  <c r="BM113" i="2"/>
  <c r="BN113" i="2"/>
  <c r="BJ127" i="2"/>
  <c r="BN127" i="2"/>
  <c r="BL127" i="2"/>
  <c r="BI134" i="2"/>
  <c r="BJ134" i="2"/>
  <c r="BJ141" i="2"/>
  <c r="BJ15" i="2"/>
  <c r="BM15" i="2"/>
  <c r="BK15" i="2"/>
  <c r="BJ22" i="2"/>
  <c r="BN22" i="2"/>
  <c r="BL22" i="2"/>
  <c r="BN29" i="2"/>
  <c r="BL36" i="2"/>
  <c r="BN43" i="2"/>
  <c r="BL43" i="2"/>
  <c r="BO43" i="2"/>
  <c r="BM50" i="2"/>
  <c r="BL50" i="2"/>
  <c r="BN57" i="2"/>
  <c r="BJ57" i="2"/>
  <c r="BK64" i="2"/>
  <c r="BI64" i="2"/>
  <c r="BN71" i="2"/>
  <c r="BI71" i="2"/>
  <c r="BL78" i="2"/>
  <c r="BK78" i="2"/>
  <c r="BN78" i="2"/>
  <c r="BM78" i="2"/>
  <c r="BI78" i="2"/>
  <c r="BO85" i="2"/>
  <c r="BK85" i="2"/>
  <c r="BN85" i="2"/>
  <c r="BJ85" i="2"/>
  <c r="BM85" i="2"/>
  <c r="BN92" i="2"/>
  <c r="BL92" i="2"/>
  <c r="BO92" i="2"/>
  <c r="BK92" i="2"/>
  <c r="BK141" i="2"/>
  <c r="BP15" i="2"/>
  <c r="BP22" i="2"/>
  <c r="BP36" i="2"/>
  <c r="BP50" i="2"/>
  <c r="BP71" i="2"/>
  <c r="BP78" i="2"/>
  <c r="BP92" i="2"/>
  <c r="BP141" i="2"/>
  <c r="BQ141" i="2"/>
  <c r="BQ134" i="2"/>
  <c r="BQ127" i="2"/>
  <c r="BQ106" i="2"/>
  <c r="BQ85" i="2"/>
  <c r="BQ64" i="2"/>
  <c r="BQ57" i="2"/>
  <c r="BQ36" i="2"/>
  <c r="BQ29" i="2"/>
  <c r="BQ15" i="2"/>
  <c r="BR141" i="2"/>
  <c r="BR134" i="2"/>
  <c r="BR106" i="2"/>
  <c r="BR85" i="2"/>
  <c r="BR71" i="2"/>
  <c r="BR57" i="2"/>
  <c r="BR43" i="2"/>
  <c r="BR36" i="2"/>
  <c r="BR29" i="2"/>
  <c r="BR15" i="2"/>
  <c r="BS141" i="2"/>
  <c r="BS113" i="2"/>
  <c r="BS78" i="2"/>
  <c r="BS43" i="2"/>
  <c r="BS36" i="2"/>
  <c r="BS29" i="2"/>
  <c r="BS22" i="2"/>
  <c r="BS15" i="2"/>
  <c r="BT22" i="2"/>
  <c r="BT43" i="2"/>
  <c r="BT50" i="2"/>
  <c r="BT57" i="2"/>
  <c r="BT71" i="2"/>
  <c r="BT78" i="2"/>
  <c r="BT85" i="2"/>
  <c r="BT106" i="2"/>
  <c r="BT113" i="2"/>
  <c r="BT127" i="2"/>
  <c r="BT141" i="2"/>
  <c r="BU15" i="2"/>
  <c r="BU22" i="2"/>
  <c r="BU36" i="2"/>
  <c r="BU43" i="2"/>
  <c r="BU57" i="2"/>
  <c r="BU71" i="2"/>
  <c r="BU85" i="2"/>
  <c r="BU106" i="2"/>
  <c r="BU127" i="2"/>
  <c r="BU141" i="2"/>
  <c r="BT117" i="2"/>
  <c r="P99" i="2"/>
  <c r="X116" i="2"/>
  <c r="X99" i="2"/>
  <c r="BJ97" i="2"/>
  <c r="D99" i="2"/>
  <c r="BN96" i="2"/>
  <c r="C99" i="2"/>
  <c r="W99" i="2"/>
  <c r="BS127" i="2"/>
  <c r="BS57" i="2"/>
  <c r="BM96" i="2"/>
  <c r="BI97" i="2"/>
  <c r="Q99" i="2"/>
  <c r="R99" i="2"/>
  <c r="O99" i="2"/>
  <c r="BI95" i="2"/>
  <c r="BL98" i="2"/>
  <c r="T99" i="2"/>
  <c r="BQ94" i="2"/>
  <c r="BQ96" i="2"/>
  <c r="BR97" i="2"/>
  <c r="BS116" i="2"/>
  <c r="BT97" i="2"/>
  <c r="N118" i="2"/>
  <c r="BT118" i="2" s="1"/>
  <c r="BP97" i="2"/>
  <c r="J118" i="2"/>
  <c r="BP118" i="2" s="1"/>
  <c r="BP94" i="2"/>
  <c r="BL71" i="2"/>
  <c r="W116" i="2"/>
  <c r="CC116" i="2" s="1"/>
  <c r="BQ95" i="2"/>
  <c r="BR113" i="2"/>
  <c r="BR50" i="2"/>
  <c r="BR22" i="2"/>
  <c r="Y117" i="2"/>
  <c r="BS96" i="2"/>
  <c r="BL85" i="2"/>
  <c r="W118" i="2"/>
  <c r="CC118" i="2" s="1"/>
  <c r="BQ97" i="2"/>
  <c r="J99" i="2"/>
  <c r="U99" i="2"/>
  <c r="L99" i="2"/>
  <c r="D120" i="2"/>
  <c r="BO98" i="2"/>
  <c r="BK119" i="2"/>
  <c r="L116" i="2"/>
  <c r="BR95" i="2"/>
  <c r="BO106" i="2"/>
  <c r="BK113" i="2"/>
  <c r="BN134" i="2"/>
  <c r="BL141" i="2"/>
  <c r="BM71" i="2"/>
  <c r="BP43" i="2"/>
  <c r="BP64" i="2"/>
  <c r="BP106" i="2"/>
  <c r="BP134" i="2"/>
  <c r="BQ113" i="2"/>
  <c r="BQ78" i="2"/>
  <c r="BQ22" i="2"/>
  <c r="BS134" i="2"/>
  <c r="BS106" i="2"/>
  <c r="BS92" i="2"/>
  <c r="BS71" i="2"/>
  <c r="BS64" i="2"/>
  <c r="BP95" i="2"/>
  <c r="M115" i="2"/>
  <c r="BT95" i="2"/>
  <c r="P115" i="2"/>
  <c r="BV115" i="2" s="1"/>
  <c r="W115" i="2"/>
  <c r="CC115" i="2" s="1"/>
  <c r="CG99" i="2" l="1"/>
  <c r="CI120" i="2"/>
  <c r="CE99" i="2"/>
  <c r="BS117" i="2"/>
  <c r="CE117" i="2"/>
  <c r="CG120" i="2"/>
  <c r="CE120" i="2"/>
  <c r="CB99" i="2"/>
  <c r="CI99" i="2"/>
  <c r="X120" i="2"/>
  <c r="CD116" i="2"/>
  <c r="CD120" i="2" s="1"/>
  <c r="BN115" i="2"/>
  <c r="CC120" i="2"/>
  <c r="BO115" i="2"/>
  <c r="BR115" i="2"/>
  <c r="CD99" i="2"/>
  <c r="BQ116" i="2"/>
  <c r="BQ120" i="2" s="1"/>
  <c r="BQ118" i="2"/>
  <c r="BQ115" i="2"/>
  <c r="BO118" i="2"/>
  <c r="BQ119" i="2"/>
  <c r="BN119" i="2"/>
  <c r="BW120" i="2"/>
  <c r="BO117" i="2"/>
  <c r="BO120" i="2" s="1"/>
  <c r="BZ99" i="2"/>
  <c r="BI99" i="2"/>
  <c r="BM116" i="2"/>
  <c r="BW99" i="2"/>
  <c r="CA99" i="2"/>
  <c r="BN116" i="2"/>
  <c r="BN118" i="2"/>
  <c r="T120" i="2"/>
  <c r="BZ120" i="2"/>
  <c r="CA120" i="2"/>
  <c r="BO119" i="2"/>
  <c r="U120" i="2"/>
  <c r="BI117" i="2"/>
  <c r="BM117" i="2"/>
  <c r="R120" i="2"/>
  <c r="BM115" i="2"/>
  <c r="H120" i="2"/>
  <c r="K120" i="2"/>
  <c r="S120" i="2"/>
  <c r="BN117" i="2"/>
  <c r="BM119" i="2"/>
  <c r="BM118" i="2"/>
  <c r="BJ119" i="2"/>
  <c r="BU99" i="2"/>
  <c r="BY120" i="2"/>
  <c r="BO99" i="2"/>
  <c r="I120" i="2"/>
  <c r="BL118" i="2"/>
  <c r="BY99" i="2"/>
  <c r="BK120" i="2"/>
  <c r="BL119" i="2"/>
  <c r="BL116" i="2"/>
  <c r="BU116" i="2"/>
  <c r="BU120" i="2" s="1"/>
  <c r="BL115" i="2"/>
  <c r="BL117" i="2"/>
  <c r="BX120" i="2"/>
  <c r="BX99" i="2"/>
  <c r="BL99" i="2"/>
  <c r="BN99" i="2"/>
  <c r="BR99" i="2"/>
  <c r="O120" i="2"/>
  <c r="BI115" i="2"/>
  <c r="C120" i="2"/>
  <c r="BM99" i="2"/>
  <c r="F120" i="2"/>
  <c r="BK99" i="2"/>
  <c r="BT99" i="2"/>
  <c r="BS99" i="2"/>
  <c r="BJ99" i="2"/>
  <c r="BJ116" i="2"/>
  <c r="BJ118" i="2"/>
  <c r="BJ117" i="2"/>
  <c r="BP120" i="2"/>
  <c r="BV120" i="2"/>
  <c r="BT120" i="2"/>
  <c r="M120" i="2"/>
  <c r="BS115" i="2"/>
  <c r="BS120" i="2" s="1"/>
  <c r="L120" i="2"/>
  <c r="BR116" i="2"/>
  <c r="W120" i="2"/>
  <c r="BP99" i="2"/>
  <c r="BQ99" i="2"/>
  <c r="P120" i="2"/>
  <c r="BJ115" i="2"/>
  <c r="Y120" i="2"/>
  <c r="J120" i="2"/>
  <c r="N120" i="2"/>
  <c r="BR120" i="2" l="1"/>
  <c r="BM120" i="2"/>
  <c r="BI120" i="2"/>
  <c r="BN120" i="2"/>
  <c r="BL120" i="2"/>
  <c r="BJ120" i="2"/>
</calcChain>
</file>

<file path=xl/sharedStrings.xml><?xml version="1.0" encoding="utf-8"?>
<sst xmlns="http://schemas.openxmlformats.org/spreadsheetml/2006/main" count="258" uniqueCount="54">
  <si>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</si>
  <si>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</si>
  <si>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</si>
  <si>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</si>
  <si>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</si>
  <si>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</si>
  <si>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</si>
  <si>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</si>
  <si>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</si>
  <si>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</si>
  <si>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</si>
  <si>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</si>
  <si>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</si>
  <si>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</si>
  <si>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</si>
  <si>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</si>
  <si>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</si>
  <si>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</si>
  <si>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</si>
  <si>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</si>
  <si>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</si>
  <si>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</si>
  <si>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</si>
  <si>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</si>
  <si>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</si>
  <si>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</si>
  <si>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</si>
  <si>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</si>
  <si>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</si>
  <si>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</si>
  <si>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</si>
  <si>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</si>
  <si>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</si>
  <si>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</si>
  <si>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</si>
  <si>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</si>
  <si>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</si>
  <si>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</si>
  <si>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</si>
  <si>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</si>
  <si>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</si>
  <si>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</si>
  <si>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</si>
  <si>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</si>
  <si>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</si>
  <si>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</si>
  <si>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</si>
  <si>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</si>
  <si>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</si>
  <si>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</si>
  <si>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</si>
  <si>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2022 / 2023 Variance</t>
  </si>
  <si>
    <t>Daniel Canavan, daniel.canavan@uinet.com</t>
  </si>
  <si>
    <t>11/13/2023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</si>
</sst>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Protection="1">
      <protection locked="0"/>
    </xf>
    <xf numFmtId="0" fontId="3" fillId="0" borderId="83" xfId="0" applyFont="1" applyBorder="1" applyProtection="1">
      <protection locked="0"/>
    </xf>
    <xf numFmtId="0" fontId="0" fillId="0" borderId="83" xfId="0" applyBorder="1"/>
    <xf numFmtId="15" fontId="3" fillId="0" borderId="0" xfId="0" quotePrefix="1" applyNumberFormat="1" applyFont="1" applyProtection="1">
      <protection locked="0"/>
    </xf>
    <xf numFmtId="0" fontId="0" fillId="0" borderId="84" xfId="0" applyBorder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5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ceadvisors.sharepoint.com/sites/Projects-BerkshireGas/Shared%20Documents/100422%20-%20Berkshire%20Gas%20-%20Rates%20Dept.%20Trans.%20Support/Work%20Product/Monthly%20Closing/October%202023/Submittals/2023%20Revenue%20Report%20-%20BI-54%20Master.xlsx?510391DD" TargetMode="External"/><Relationship Id="rId1" Type="http://schemas.openxmlformats.org/officeDocument/2006/relationships/externalLinkPath" Target="file:///\\510391DD\2023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2294</v>
          </cell>
          <cell r="D6">
            <v>38646</v>
          </cell>
          <cell r="J6">
            <v>121013.72</v>
          </cell>
        </row>
        <row r="7">
          <cell r="C7">
            <v>442</v>
          </cell>
          <cell r="D7">
            <v>7232</v>
          </cell>
          <cell r="J7">
            <v>17064.72</v>
          </cell>
        </row>
        <row r="8">
          <cell r="C8">
            <v>27039</v>
          </cell>
          <cell r="D8">
            <v>4219634</v>
          </cell>
          <cell r="J8">
            <v>8547441.7599999998</v>
          </cell>
        </row>
        <row r="9">
          <cell r="C9">
            <v>5638</v>
          </cell>
          <cell r="D9">
            <v>798749</v>
          </cell>
          <cell r="J9">
            <v>1217797.77</v>
          </cell>
        </row>
        <row r="13">
          <cell r="C13">
            <v>3256</v>
          </cell>
          <cell r="D13">
            <v>1131445</v>
          </cell>
          <cell r="J13">
            <v>2020491.13</v>
          </cell>
        </row>
        <row r="14">
          <cell r="C14">
            <v>187</v>
          </cell>
          <cell r="D14">
            <v>591015</v>
          </cell>
          <cell r="J14">
            <v>950608.1</v>
          </cell>
        </row>
        <row r="15">
          <cell r="C15">
            <v>14</v>
          </cell>
          <cell r="D15">
            <v>216795</v>
          </cell>
          <cell r="J15">
            <v>331523.61000000004</v>
          </cell>
        </row>
        <row r="16">
          <cell r="C16">
            <v>681</v>
          </cell>
          <cell r="D16">
            <v>166427</v>
          </cell>
          <cell r="J16">
            <v>298192.12</v>
          </cell>
        </row>
        <row r="17">
          <cell r="C17">
            <v>96</v>
          </cell>
          <cell r="D17">
            <v>145435</v>
          </cell>
          <cell r="J17">
            <v>223734.75999999998</v>
          </cell>
        </row>
        <row r="18">
          <cell r="C18">
            <v>8</v>
          </cell>
          <cell r="D18">
            <v>115305</v>
          </cell>
          <cell r="J18">
            <v>160919.72</v>
          </cell>
        </row>
        <row r="29">
          <cell r="C29">
            <v>135</v>
          </cell>
          <cell r="D29">
            <v>35920</v>
          </cell>
          <cell r="J29">
            <v>31894.87</v>
          </cell>
        </row>
        <row r="31">
          <cell r="C31">
            <v>536</v>
          </cell>
          <cell r="D31">
            <v>297981</v>
          </cell>
          <cell r="J31">
            <v>202834.24000000002</v>
          </cell>
        </row>
        <row r="32">
          <cell r="C32">
            <v>230</v>
          </cell>
          <cell r="D32">
            <v>864622</v>
          </cell>
          <cell r="J32">
            <v>450550.97000000003</v>
          </cell>
        </row>
        <row r="33">
          <cell r="C33">
            <v>56</v>
          </cell>
          <cell r="D33">
            <v>979795</v>
          </cell>
          <cell r="J33">
            <v>399347.21</v>
          </cell>
        </row>
        <row r="34">
          <cell r="C34">
            <v>129</v>
          </cell>
          <cell r="D34">
            <v>30047</v>
          </cell>
          <cell r="J34">
            <v>21022.799999999999</v>
          </cell>
        </row>
        <row r="35">
          <cell r="C35">
            <v>70</v>
          </cell>
          <cell r="D35">
            <v>139968</v>
          </cell>
          <cell r="J35">
            <v>62493.19</v>
          </cell>
        </row>
        <row r="36">
          <cell r="C36">
            <v>27</v>
          </cell>
          <cell r="D36">
            <v>582979</v>
          </cell>
          <cell r="J36">
            <v>165196.84999999998</v>
          </cell>
        </row>
        <row r="48">
          <cell r="C48">
            <v>9</v>
          </cell>
          <cell r="D48">
            <v>3020218</v>
          </cell>
          <cell r="J48">
            <v>604647.76</v>
          </cell>
        </row>
      </sheetData>
      <sheetData sheetId="2">
        <row r="6">
          <cell r="C6">
            <v>2272</v>
          </cell>
          <cell r="D6">
            <v>35201</v>
          </cell>
          <cell r="J6">
            <v>112982.31</v>
          </cell>
        </row>
        <row r="7">
          <cell r="C7">
            <v>443</v>
          </cell>
          <cell r="D7">
            <v>6716</v>
          </cell>
          <cell r="J7">
            <v>16349.759999999998</v>
          </cell>
        </row>
        <row r="8">
          <cell r="C8">
            <v>26931</v>
          </cell>
          <cell r="D8">
            <v>3996427</v>
          </cell>
          <cell r="J8">
            <v>7928044.9200000009</v>
          </cell>
        </row>
        <row r="9">
          <cell r="C9">
            <v>5769</v>
          </cell>
          <cell r="D9">
            <v>793439</v>
          </cell>
          <cell r="J9">
            <v>1193198.5299999998</v>
          </cell>
        </row>
        <row r="13">
          <cell r="C13">
            <v>3259</v>
          </cell>
          <cell r="D13">
            <v>1120151</v>
          </cell>
          <cell r="J13">
            <v>1942332.5700000003</v>
          </cell>
        </row>
        <row r="14">
          <cell r="C14">
            <v>189</v>
          </cell>
          <cell r="D14">
            <v>594169</v>
          </cell>
          <cell r="J14">
            <v>906536.36</v>
          </cell>
        </row>
        <row r="15">
          <cell r="C15">
            <v>14</v>
          </cell>
          <cell r="D15">
            <v>203655</v>
          </cell>
          <cell r="J15">
            <v>313057.95</v>
          </cell>
        </row>
        <row r="16">
          <cell r="C16">
            <v>681</v>
          </cell>
          <cell r="D16">
            <v>165957</v>
          </cell>
          <cell r="J16">
            <v>286840.39</v>
          </cell>
        </row>
        <row r="17">
          <cell r="C17">
            <v>95</v>
          </cell>
          <cell r="D17">
            <v>141089</v>
          </cell>
          <cell r="J17">
            <v>205540.94</v>
          </cell>
        </row>
        <row r="18">
          <cell r="C18">
            <v>7</v>
          </cell>
          <cell r="D18">
            <v>103240</v>
          </cell>
          <cell r="J18">
            <v>140170.71999999997</v>
          </cell>
        </row>
        <row r="29">
          <cell r="C29">
            <v>148</v>
          </cell>
          <cell r="D29">
            <v>43120</v>
          </cell>
          <cell r="J29">
            <v>41551.230000000003</v>
          </cell>
        </row>
        <row r="31">
          <cell r="C31">
            <v>559</v>
          </cell>
          <cell r="D31">
            <v>307869</v>
          </cell>
          <cell r="J31">
            <v>226029.06000000003</v>
          </cell>
        </row>
        <row r="32">
          <cell r="C32">
            <v>233</v>
          </cell>
          <cell r="D32">
            <v>889720</v>
          </cell>
          <cell r="J32">
            <v>487492.06</v>
          </cell>
        </row>
        <row r="33">
          <cell r="C33">
            <v>56</v>
          </cell>
          <cell r="D33">
            <v>1049024</v>
          </cell>
          <cell r="J33">
            <v>466870.67000000004</v>
          </cell>
        </row>
        <row r="34">
          <cell r="C34">
            <v>132</v>
          </cell>
          <cell r="D34">
            <v>29046</v>
          </cell>
          <cell r="J34">
            <v>21959.84</v>
          </cell>
        </row>
        <row r="35">
          <cell r="C35">
            <v>71</v>
          </cell>
          <cell r="D35">
            <v>142680</v>
          </cell>
          <cell r="J35">
            <v>66695.38</v>
          </cell>
        </row>
        <row r="36">
          <cell r="C36">
            <v>25</v>
          </cell>
          <cell r="D36">
            <v>569989</v>
          </cell>
          <cell r="J36">
            <v>166668.24</v>
          </cell>
        </row>
        <row r="48">
          <cell r="C48">
            <v>9</v>
          </cell>
          <cell r="D48">
            <v>3030303</v>
          </cell>
          <cell r="J48">
            <v>623094.94999999995</v>
          </cell>
        </row>
      </sheetData>
      <sheetData sheetId="3">
        <row r="6">
          <cell r="C6">
            <v>2239</v>
          </cell>
          <cell r="D6">
            <v>30995</v>
          </cell>
          <cell r="J6">
            <v>97252.69</v>
          </cell>
        </row>
        <row r="7">
          <cell r="C7">
            <v>491</v>
          </cell>
          <cell r="D7">
            <v>7584</v>
          </cell>
          <cell r="J7">
            <v>17397.550000000003</v>
          </cell>
        </row>
        <row r="8">
          <cell r="C8">
            <v>26612</v>
          </cell>
          <cell r="D8">
            <v>3422214</v>
          </cell>
          <cell r="J8">
            <v>6296922.5099999998</v>
          </cell>
        </row>
        <row r="9">
          <cell r="C9">
            <v>6087</v>
          </cell>
          <cell r="D9">
            <v>719280</v>
          </cell>
          <cell r="J9">
            <v>997880.50000000023</v>
          </cell>
        </row>
        <row r="13">
          <cell r="C13">
            <v>3264</v>
          </cell>
          <cell r="D13">
            <v>952864</v>
          </cell>
          <cell r="J13">
            <v>1512722.2</v>
          </cell>
        </row>
        <row r="14">
          <cell r="C14">
            <v>185</v>
          </cell>
          <cell r="D14">
            <v>516679</v>
          </cell>
          <cell r="J14">
            <v>714339.62</v>
          </cell>
        </row>
        <row r="15">
          <cell r="C15">
            <v>14</v>
          </cell>
          <cell r="D15">
            <v>213444</v>
          </cell>
          <cell r="J15">
            <v>279108.93</v>
          </cell>
        </row>
        <row r="16">
          <cell r="C16">
            <v>681</v>
          </cell>
          <cell r="D16">
            <v>148905</v>
          </cell>
          <cell r="J16">
            <v>235846.56</v>
          </cell>
        </row>
        <row r="17">
          <cell r="C17">
            <v>94</v>
          </cell>
          <cell r="D17">
            <v>145151</v>
          </cell>
          <cell r="J17">
            <v>189646.96</v>
          </cell>
        </row>
        <row r="18">
          <cell r="C18">
            <v>7</v>
          </cell>
          <cell r="D18">
            <v>81141</v>
          </cell>
          <cell r="J18">
            <v>94157.47</v>
          </cell>
        </row>
        <row r="29">
          <cell r="C29">
            <v>149</v>
          </cell>
          <cell r="D29">
            <v>35223</v>
          </cell>
          <cell r="J29">
            <v>34304.33</v>
          </cell>
        </row>
        <row r="31">
          <cell r="C31">
            <v>560</v>
          </cell>
          <cell r="D31">
            <v>269051</v>
          </cell>
          <cell r="J31">
            <v>198667.46000000002</v>
          </cell>
        </row>
        <row r="32">
          <cell r="C32">
            <v>234</v>
          </cell>
          <cell r="D32">
            <v>850559</v>
          </cell>
          <cell r="J32">
            <v>466364.82999999996</v>
          </cell>
        </row>
        <row r="33">
          <cell r="C33">
            <v>56</v>
          </cell>
          <cell r="D33">
            <v>978902</v>
          </cell>
          <cell r="J33">
            <v>436331.39</v>
          </cell>
        </row>
        <row r="34">
          <cell r="C34">
            <v>133</v>
          </cell>
          <cell r="D34">
            <v>30055</v>
          </cell>
          <cell r="J34">
            <v>22696.26</v>
          </cell>
        </row>
        <row r="35">
          <cell r="C35">
            <v>70</v>
          </cell>
          <cell r="D35">
            <v>141939</v>
          </cell>
          <cell r="J35">
            <v>66328.569999999992</v>
          </cell>
        </row>
        <row r="36">
          <cell r="C36">
            <v>28</v>
          </cell>
          <cell r="D36">
            <v>522057</v>
          </cell>
          <cell r="J36">
            <v>153368.32000000001</v>
          </cell>
        </row>
        <row r="48">
          <cell r="C48">
            <v>9</v>
          </cell>
          <cell r="D48">
            <v>2824332</v>
          </cell>
          <cell r="J48">
            <v>610265.54</v>
          </cell>
        </row>
      </sheetData>
      <sheetData sheetId="4">
        <row r="6">
          <cell r="C6">
            <v>2246</v>
          </cell>
          <cell r="D6">
            <v>34654</v>
          </cell>
          <cell r="J6">
            <v>105436.38</v>
          </cell>
        </row>
        <row r="7">
          <cell r="C7">
            <v>475</v>
          </cell>
          <cell r="D7">
            <v>8076</v>
          </cell>
          <cell r="J7">
            <v>18066.169999999998</v>
          </cell>
        </row>
        <row r="8">
          <cell r="C8">
            <v>26562</v>
          </cell>
          <cell r="D8">
            <v>2807804</v>
          </cell>
          <cell r="J8">
            <v>5220250</v>
          </cell>
        </row>
        <row r="9">
          <cell r="C9">
            <v>6146</v>
          </cell>
          <cell r="D9">
            <v>632411</v>
          </cell>
          <cell r="J9">
            <v>884502.83000000007</v>
          </cell>
        </row>
        <row r="13">
          <cell r="C13">
            <v>3247</v>
          </cell>
          <cell r="D13">
            <v>718589</v>
          </cell>
          <cell r="J13">
            <v>1147897.1099999999</v>
          </cell>
        </row>
        <row r="14">
          <cell r="C14">
            <v>189</v>
          </cell>
          <cell r="D14">
            <v>387350</v>
          </cell>
          <cell r="J14">
            <v>535618.26</v>
          </cell>
        </row>
        <row r="15">
          <cell r="C15">
            <v>15</v>
          </cell>
          <cell r="D15">
            <v>237423</v>
          </cell>
          <cell r="J15">
            <v>308215.46999999997</v>
          </cell>
        </row>
        <row r="16">
          <cell r="C16">
            <v>678</v>
          </cell>
          <cell r="D16">
            <v>145248</v>
          </cell>
          <cell r="J16">
            <v>230402.61000000002</v>
          </cell>
        </row>
        <row r="17">
          <cell r="C17">
            <v>96</v>
          </cell>
          <cell r="D17">
            <v>119111</v>
          </cell>
          <cell r="J17">
            <v>155397.13</v>
          </cell>
        </row>
        <row r="18">
          <cell r="C18">
            <v>7</v>
          </cell>
          <cell r="D18">
            <v>125075</v>
          </cell>
          <cell r="J18">
            <v>140711.51999999999</v>
          </cell>
        </row>
        <row r="29">
          <cell r="C29">
            <v>149</v>
          </cell>
          <cell r="D29">
            <v>29607</v>
          </cell>
          <cell r="J29">
            <v>29103.01</v>
          </cell>
        </row>
        <row r="31">
          <cell r="C31">
            <v>559</v>
          </cell>
          <cell r="D31">
            <v>211237</v>
          </cell>
          <cell r="J31">
            <v>157422.78</v>
          </cell>
        </row>
        <row r="32">
          <cell r="C32">
            <v>231</v>
          </cell>
          <cell r="D32">
            <v>550291</v>
          </cell>
          <cell r="J32">
            <v>304286.25</v>
          </cell>
        </row>
        <row r="33">
          <cell r="C33">
            <v>55</v>
          </cell>
          <cell r="D33">
            <v>751147</v>
          </cell>
          <cell r="J33">
            <v>336939.15</v>
          </cell>
        </row>
        <row r="34">
          <cell r="C34">
            <v>133</v>
          </cell>
          <cell r="D34">
            <v>31410</v>
          </cell>
          <cell r="J34">
            <v>23644.510000000002</v>
          </cell>
        </row>
        <row r="35">
          <cell r="C35">
            <v>71</v>
          </cell>
          <cell r="D35">
            <v>143655</v>
          </cell>
          <cell r="J35">
            <v>67167.86</v>
          </cell>
        </row>
        <row r="36">
          <cell r="C36">
            <v>29</v>
          </cell>
          <cell r="D36">
            <v>143655</v>
          </cell>
          <cell r="J36">
            <v>174468.36</v>
          </cell>
        </row>
        <row r="48">
          <cell r="C48">
            <v>9</v>
          </cell>
          <cell r="D48">
            <v>3334934</v>
          </cell>
          <cell r="J48">
            <v>657621.24000000011</v>
          </cell>
        </row>
      </sheetData>
      <sheetData sheetId="5">
        <row r="6">
          <cell r="C6">
            <v>2212</v>
          </cell>
          <cell r="D6">
            <v>25312</v>
          </cell>
          <cell r="J6">
            <v>79743.510000000009</v>
          </cell>
        </row>
        <row r="7">
          <cell r="C7">
            <v>502</v>
          </cell>
          <cell r="D7">
            <v>6313</v>
          </cell>
          <cell r="J7">
            <v>14459.72</v>
          </cell>
        </row>
        <row r="8">
          <cell r="C8">
            <v>26297</v>
          </cell>
          <cell r="D8">
            <v>1284963</v>
          </cell>
          <cell r="J8">
            <v>2358941.3199999998</v>
          </cell>
        </row>
        <row r="9">
          <cell r="C9">
            <v>6366</v>
          </cell>
          <cell r="D9">
            <v>298580</v>
          </cell>
          <cell r="J9">
            <v>416940.34000000008</v>
          </cell>
        </row>
        <row r="13">
          <cell r="C13">
            <v>3236</v>
          </cell>
          <cell r="D13">
            <v>284369</v>
          </cell>
          <cell r="J13">
            <v>435556.47</v>
          </cell>
        </row>
        <row r="14">
          <cell r="C14">
            <v>188</v>
          </cell>
          <cell r="D14">
            <v>182193</v>
          </cell>
          <cell r="J14">
            <v>216170.50000000003</v>
          </cell>
        </row>
        <row r="15">
          <cell r="C15">
            <v>15</v>
          </cell>
          <cell r="D15">
            <v>99338</v>
          </cell>
          <cell r="J15">
            <v>99707.440000000017</v>
          </cell>
        </row>
        <row r="16">
          <cell r="C16">
            <v>677</v>
          </cell>
          <cell r="D16">
            <v>107506</v>
          </cell>
          <cell r="J16">
            <v>155205.51</v>
          </cell>
        </row>
        <row r="17">
          <cell r="C17">
            <v>96</v>
          </cell>
          <cell r="D17">
            <v>98750</v>
          </cell>
          <cell r="J17">
            <v>108113.38</v>
          </cell>
        </row>
        <row r="18">
          <cell r="C18">
            <v>7</v>
          </cell>
          <cell r="D18">
            <v>180244</v>
          </cell>
          <cell r="J18">
            <v>158964.21000000002</v>
          </cell>
        </row>
        <row r="29">
          <cell r="C29">
            <v>148</v>
          </cell>
          <cell r="D29">
            <v>14155</v>
          </cell>
          <cell r="J29">
            <v>15262.890000000001</v>
          </cell>
        </row>
        <row r="31">
          <cell r="C31">
            <v>559</v>
          </cell>
          <cell r="D31">
            <v>100084</v>
          </cell>
          <cell r="J31">
            <v>82006.040000000008</v>
          </cell>
        </row>
        <row r="32">
          <cell r="C32">
            <v>233</v>
          </cell>
          <cell r="D32">
            <v>316048</v>
          </cell>
          <cell r="J32">
            <v>184461.48</v>
          </cell>
        </row>
        <row r="33">
          <cell r="C33">
            <v>55</v>
          </cell>
          <cell r="D33">
            <v>420977</v>
          </cell>
          <cell r="J33">
            <v>192754.59000000003</v>
          </cell>
        </row>
        <row r="34">
          <cell r="C34">
            <v>135</v>
          </cell>
          <cell r="D34">
            <v>25514</v>
          </cell>
          <cell r="J34">
            <v>20561.73</v>
          </cell>
        </row>
        <row r="35">
          <cell r="C35">
            <v>70</v>
          </cell>
          <cell r="D35">
            <v>108048</v>
          </cell>
          <cell r="J35">
            <v>53037</v>
          </cell>
        </row>
        <row r="36">
          <cell r="C36">
            <v>29</v>
          </cell>
          <cell r="D36">
            <v>595911</v>
          </cell>
          <cell r="J36">
            <v>174294.22</v>
          </cell>
        </row>
        <row r="48">
          <cell r="C48">
            <v>9</v>
          </cell>
          <cell r="D48">
            <v>2845841</v>
          </cell>
          <cell r="J48">
            <v>643525.66</v>
          </cell>
        </row>
      </sheetData>
      <sheetData sheetId="6">
        <row r="6">
          <cell r="C6">
            <v>2206</v>
          </cell>
          <cell r="D6">
            <v>26873</v>
          </cell>
          <cell r="J6">
            <v>77435.26999999999</v>
          </cell>
        </row>
        <row r="7">
          <cell r="C7">
            <v>504</v>
          </cell>
          <cell r="D7">
            <v>6687</v>
          </cell>
          <cell r="J7">
            <v>14076.850000000002</v>
          </cell>
        </row>
        <row r="8">
          <cell r="C8">
            <v>26269</v>
          </cell>
          <cell r="D8">
            <v>783813</v>
          </cell>
          <cell r="J8">
            <v>1399243.8599999999</v>
          </cell>
        </row>
        <row r="9">
          <cell r="C9">
            <v>6280</v>
          </cell>
          <cell r="D9">
            <v>178359</v>
          </cell>
          <cell r="J9">
            <v>241139.85</v>
          </cell>
        </row>
        <row r="13">
          <cell r="C13">
            <v>3235</v>
          </cell>
          <cell r="D13">
            <v>131988</v>
          </cell>
          <cell r="J13">
            <v>193655.33</v>
          </cell>
        </row>
        <row r="14">
          <cell r="C14">
            <v>186</v>
          </cell>
          <cell r="D14">
            <v>80381</v>
          </cell>
          <cell r="J14">
            <v>81254.91</v>
          </cell>
        </row>
        <row r="15">
          <cell r="C15">
            <v>14</v>
          </cell>
          <cell r="D15">
            <v>39487</v>
          </cell>
          <cell r="J15">
            <v>36729.35</v>
          </cell>
        </row>
        <row r="16">
          <cell r="C16">
            <v>680</v>
          </cell>
          <cell r="D16">
            <v>121101</v>
          </cell>
          <cell r="J16">
            <v>147759.31</v>
          </cell>
        </row>
        <row r="17">
          <cell r="C17">
            <v>97</v>
          </cell>
          <cell r="D17">
            <v>95431</v>
          </cell>
          <cell r="J17">
            <v>84021.6</v>
          </cell>
        </row>
        <row r="18">
          <cell r="C18">
            <v>7</v>
          </cell>
          <cell r="D18">
            <v>84200</v>
          </cell>
          <cell r="J18">
            <v>55759.64</v>
          </cell>
        </row>
        <row r="29">
          <cell r="C29">
            <v>141</v>
          </cell>
          <cell r="D29">
            <v>8792</v>
          </cell>
          <cell r="J29">
            <v>10781.78</v>
          </cell>
        </row>
        <row r="31">
          <cell r="C31">
            <v>541</v>
          </cell>
          <cell r="D31">
            <v>53663</v>
          </cell>
          <cell r="J31">
            <v>49737.369999999995</v>
          </cell>
        </row>
        <row r="32">
          <cell r="C32">
            <v>233</v>
          </cell>
          <cell r="D32">
            <v>175679</v>
          </cell>
          <cell r="J32">
            <v>108411.67</v>
          </cell>
        </row>
        <row r="33">
          <cell r="C33">
            <v>54</v>
          </cell>
          <cell r="D33">
            <v>201328</v>
          </cell>
          <cell r="J33">
            <v>96954.97</v>
          </cell>
        </row>
        <row r="34">
          <cell r="C34">
            <v>132</v>
          </cell>
          <cell r="D34">
            <v>25482</v>
          </cell>
          <cell r="J34">
            <v>21721.45</v>
          </cell>
        </row>
        <row r="35">
          <cell r="C35">
            <v>71</v>
          </cell>
          <cell r="D35">
            <v>126090</v>
          </cell>
          <cell r="J35">
            <v>63537.840000000004</v>
          </cell>
        </row>
        <row r="36">
          <cell r="C36">
            <v>29</v>
          </cell>
          <cell r="D36">
            <v>707940</v>
          </cell>
          <cell r="J36">
            <v>209468.66999999998</v>
          </cell>
        </row>
        <row r="48">
          <cell r="C48">
            <v>9</v>
          </cell>
          <cell r="D48">
            <v>2641754</v>
          </cell>
          <cell r="J48">
            <v>611011.82000000007</v>
          </cell>
        </row>
      </sheetData>
      <sheetData sheetId="7">
        <row r="6">
          <cell r="C6">
            <v>2192</v>
          </cell>
          <cell r="D6">
            <v>23098</v>
          </cell>
          <cell r="J6">
            <v>67467.72</v>
          </cell>
        </row>
        <row r="7">
          <cell r="C7">
            <v>508</v>
          </cell>
          <cell r="D7">
            <v>5816</v>
          </cell>
          <cell r="J7">
            <v>12408.109999999999</v>
          </cell>
        </row>
        <row r="8">
          <cell r="C8">
            <v>26473</v>
          </cell>
          <cell r="D8">
            <v>463698</v>
          </cell>
          <cell r="J8">
            <v>904420.02</v>
          </cell>
        </row>
        <row r="9">
          <cell r="C9">
            <v>5981</v>
          </cell>
          <cell r="D9">
            <v>95423</v>
          </cell>
          <cell r="J9">
            <v>144828.27000000002</v>
          </cell>
        </row>
        <row r="13">
          <cell r="C13">
            <v>3214</v>
          </cell>
          <cell r="D13">
            <v>62316</v>
          </cell>
          <cell r="J13">
            <v>106433.76000000001</v>
          </cell>
        </row>
        <row r="14">
          <cell r="C14">
            <v>182</v>
          </cell>
          <cell r="D14">
            <v>43284</v>
          </cell>
          <cell r="J14">
            <v>41295</v>
          </cell>
        </row>
        <row r="15">
          <cell r="C15">
            <v>16</v>
          </cell>
          <cell r="D15">
            <v>22859</v>
          </cell>
          <cell r="J15">
            <v>21281.19</v>
          </cell>
        </row>
        <row r="16">
          <cell r="C16">
            <v>682</v>
          </cell>
          <cell r="D16">
            <v>111725</v>
          </cell>
          <cell r="J16">
            <v>125278.77</v>
          </cell>
        </row>
        <row r="17">
          <cell r="C17">
            <v>95</v>
          </cell>
          <cell r="D17">
            <v>80472</v>
          </cell>
          <cell r="J17">
            <v>61932.959999999999</v>
          </cell>
        </row>
        <row r="18">
          <cell r="C18">
            <v>7</v>
          </cell>
          <cell r="D18">
            <v>79193</v>
          </cell>
          <cell r="J18">
            <v>38572.43</v>
          </cell>
        </row>
        <row r="29">
          <cell r="C29">
            <v>142</v>
          </cell>
          <cell r="D29">
            <v>3851</v>
          </cell>
          <cell r="J29">
            <v>5660.9699999999993</v>
          </cell>
        </row>
        <row r="31">
          <cell r="C31">
            <v>545</v>
          </cell>
          <cell r="D31">
            <v>26281</v>
          </cell>
          <cell r="J31">
            <v>27867.170000000002</v>
          </cell>
        </row>
        <row r="32">
          <cell r="C32">
            <v>237</v>
          </cell>
          <cell r="D32">
            <v>94240</v>
          </cell>
          <cell r="J32">
            <v>61856.23</v>
          </cell>
        </row>
        <row r="33">
          <cell r="C33">
            <v>54</v>
          </cell>
          <cell r="D33">
            <v>87857</v>
          </cell>
          <cell r="J33">
            <v>47205.75</v>
          </cell>
        </row>
        <row r="34">
          <cell r="C34">
            <v>131</v>
          </cell>
          <cell r="D34">
            <v>24293</v>
          </cell>
          <cell r="J34">
            <v>20791.189999999999</v>
          </cell>
        </row>
        <row r="35">
          <cell r="C35">
            <v>71</v>
          </cell>
          <cell r="D35">
            <v>96286</v>
          </cell>
          <cell r="J35">
            <v>49094.11</v>
          </cell>
        </row>
        <row r="36">
          <cell r="C36">
            <v>29</v>
          </cell>
          <cell r="D36">
            <v>674254</v>
          </cell>
          <cell r="J36">
            <v>199726.80000000002</v>
          </cell>
        </row>
        <row r="48">
          <cell r="C48">
            <v>9</v>
          </cell>
          <cell r="D48">
            <v>2287363</v>
          </cell>
          <cell r="J48">
            <v>603324.84</v>
          </cell>
        </row>
      </sheetData>
      <sheetData sheetId="8">
        <row r="6">
          <cell r="C6">
            <v>2191</v>
          </cell>
          <cell r="D6">
            <v>18499</v>
          </cell>
          <cell r="J6">
            <v>56888.39</v>
          </cell>
        </row>
        <row r="7">
          <cell r="C7">
            <v>512</v>
          </cell>
          <cell r="D7">
            <v>4557</v>
          </cell>
          <cell r="J7">
            <v>10287.409999999998</v>
          </cell>
        </row>
        <row r="8">
          <cell r="C8">
            <v>26385</v>
          </cell>
          <cell r="D8">
            <v>363069</v>
          </cell>
          <cell r="J8">
            <v>732849.62</v>
          </cell>
        </row>
        <row r="9">
          <cell r="C9">
            <v>5992</v>
          </cell>
          <cell r="D9">
            <v>73313</v>
          </cell>
          <cell r="J9">
            <v>116723.44</v>
          </cell>
        </row>
        <row r="13">
          <cell r="C13">
            <v>3206</v>
          </cell>
          <cell r="D13">
            <v>48132</v>
          </cell>
          <cell r="J13">
            <v>85657.19</v>
          </cell>
        </row>
        <row r="14">
          <cell r="C14">
            <v>179</v>
          </cell>
          <cell r="D14">
            <v>37137</v>
          </cell>
          <cell r="J14">
            <v>32663.799999999996</v>
          </cell>
        </row>
        <row r="15">
          <cell r="C15">
            <v>16</v>
          </cell>
          <cell r="D15">
            <v>19400</v>
          </cell>
          <cell r="J15">
            <v>15170.21</v>
          </cell>
        </row>
        <row r="16">
          <cell r="C16">
            <v>674</v>
          </cell>
          <cell r="D16">
            <v>98690</v>
          </cell>
          <cell r="J16">
            <v>100890.98</v>
          </cell>
        </row>
        <row r="17">
          <cell r="C17">
            <v>95</v>
          </cell>
          <cell r="D17">
            <v>74082</v>
          </cell>
          <cell r="J17">
            <v>50270.820000000007</v>
          </cell>
        </row>
        <row r="18">
          <cell r="C18">
            <v>7</v>
          </cell>
          <cell r="D18">
            <v>88106</v>
          </cell>
          <cell r="J18">
            <v>39578.370000000003</v>
          </cell>
        </row>
        <row r="29">
          <cell r="C29">
            <v>142</v>
          </cell>
          <cell r="D29">
            <v>2743</v>
          </cell>
          <cell r="J29">
            <v>4492.1099999999997</v>
          </cell>
        </row>
        <row r="31">
          <cell r="C31">
            <v>552</v>
          </cell>
          <cell r="D31">
            <v>21174</v>
          </cell>
          <cell r="J31">
            <v>23864.190000000002</v>
          </cell>
        </row>
        <row r="32">
          <cell r="C32">
            <v>239</v>
          </cell>
          <cell r="D32">
            <v>98717</v>
          </cell>
          <cell r="J32">
            <v>64558.590000000004</v>
          </cell>
        </row>
        <row r="33">
          <cell r="C33">
            <v>52</v>
          </cell>
          <cell r="D33">
            <v>74336</v>
          </cell>
          <cell r="J33">
            <v>40970.83</v>
          </cell>
        </row>
        <row r="34">
          <cell r="C34">
            <v>136</v>
          </cell>
          <cell r="D34">
            <v>23818</v>
          </cell>
          <cell r="J34">
            <v>20479.11</v>
          </cell>
        </row>
        <row r="35">
          <cell r="C35">
            <v>73</v>
          </cell>
          <cell r="D35">
            <v>98386</v>
          </cell>
          <cell r="J35">
            <v>50179.369999999995</v>
          </cell>
        </row>
        <row r="36">
          <cell r="C36">
            <v>29</v>
          </cell>
          <cell r="D36">
            <v>638325</v>
          </cell>
          <cell r="J36">
            <v>189336.07</v>
          </cell>
        </row>
        <row r="48">
          <cell r="C48">
            <v>9</v>
          </cell>
          <cell r="D48">
            <v>2062411</v>
          </cell>
          <cell r="J48">
            <v>582193.44000000006</v>
          </cell>
        </row>
      </sheetData>
      <sheetData sheetId="9">
        <row r="6">
          <cell r="C6">
            <v>2196</v>
          </cell>
          <cell r="D6">
            <v>22836</v>
          </cell>
          <cell r="J6">
            <v>64761.619999999995</v>
          </cell>
        </row>
        <row r="7">
          <cell r="C7">
            <v>498</v>
          </cell>
          <cell r="D7">
            <v>5424</v>
          </cell>
          <cell r="J7">
            <v>11286.800000000003</v>
          </cell>
        </row>
        <row r="8">
          <cell r="C8">
            <v>26498</v>
          </cell>
          <cell r="D8">
            <v>452590</v>
          </cell>
          <cell r="J8">
            <v>840919.84999999986</v>
          </cell>
        </row>
        <row r="9">
          <cell r="C9">
            <v>5863</v>
          </cell>
          <cell r="D9">
            <v>88133</v>
          </cell>
          <cell r="J9">
            <v>128732.26000000001</v>
          </cell>
        </row>
        <row r="13">
          <cell r="C13">
            <v>3195</v>
          </cell>
          <cell r="D13">
            <v>59857</v>
          </cell>
          <cell r="J13">
            <v>97251.22</v>
          </cell>
        </row>
        <row r="14">
          <cell r="C14">
            <v>179</v>
          </cell>
          <cell r="D14">
            <v>43706</v>
          </cell>
          <cell r="J14">
            <v>37466.080000000002</v>
          </cell>
        </row>
        <row r="15">
          <cell r="C15">
            <v>16</v>
          </cell>
          <cell r="D15">
            <v>34028</v>
          </cell>
          <cell r="J15">
            <v>24931.119999999999</v>
          </cell>
        </row>
        <row r="16">
          <cell r="C16">
            <v>671</v>
          </cell>
          <cell r="D16">
            <v>110062</v>
          </cell>
          <cell r="J16">
            <v>111505.63</v>
          </cell>
        </row>
        <row r="17">
          <cell r="C17">
            <v>94</v>
          </cell>
          <cell r="D17">
            <v>82341</v>
          </cell>
          <cell r="J17">
            <v>55331.05</v>
          </cell>
        </row>
        <row r="18">
          <cell r="C18">
            <v>6</v>
          </cell>
          <cell r="D18">
            <v>74730</v>
          </cell>
          <cell r="J18">
            <v>33554.949999999997</v>
          </cell>
        </row>
        <row r="29">
          <cell r="C29">
            <v>142</v>
          </cell>
          <cell r="D29">
            <v>3629</v>
          </cell>
          <cell r="J29">
            <v>5419.32</v>
          </cell>
        </row>
        <row r="31">
          <cell r="C31">
            <v>553</v>
          </cell>
          <cell r="D31">
            <v>26990</v>
          </cell>
          <cell r="J31">
            <v>28535.01</v>
          </cell>
        </row>
        <row r="32">
          <cell r="C32">
            <v>240</v>
          </cell>
          <cell r="D32">
            <v>117856</v>
          </cell>
          <cell r="J32">
            <v>75549.7</v>
          </cell>
        </row>
        <row r="33">
          <cell r="C33">
            <v>54</v>
          </cell>
          <cell r="D33">
            <v>86822</v>
          </cell>
          <cell r="J33">
            <v>47079.679999999993</v>
          </cell>
        </row>
        <row r="34">
          <cell r="C34">
            <v>136</v>
          </cell>
          <cell r="D34">
            <v>26576</v>
          </cell>
          <cell r="J34">
            <v>22654.129999999997</v>
          </cell>
        </row>
        <row r="35">
          <cell r="C35">
            <v>73</v>
          </cell>
          <cell r="D35">
            <v>111927</v>
          </cell>
          <cell r="J35">
            <v>56757.709999999992</v>
          </cell>
        </row>
        <row r="36">
          <cell r="C36">
            <v>29</v>
          </cell>
          <cell r="D36">
            <v>666827</v>
          </cell>
          <cell r="J36">
            <v>197578.95</v>
          </cell>
        </row>
        <row r="48">
          <cell r="C48">
            <v>9</v>
          </cell>
          <cell r="D48">
            <v>2464161</v>
          </cell>
          <cell r="J48">
            <v>609316.25</v>
          </cell>
        </row>
      </sheetData>
      <sheetData sheetId="10">
        <row r="6">
          <cell r="C6">
            <v>2207</v>
          </cell>
          <cell r="D6">
            <v>22010</v>
          </cell>
          <cell r="J6">
            <v>63333.06</v>
          </cell>
        </row>
        <row r="7">
          <cell r="C7">
            <v>483</v>
          </cell>
          <cell r="D7">
            <v>5037</v>
          </cell>
          <cell r="J7">
            <v>10661.24</v>
          </cell>
        </row>
        <row r="8">
          <cell r="C8">
            <v>26661</v>
          </cell>
          <cell r="D8">
            <v>738588</v>
          </cell>
          <cell r="J8">
            <v>1182263.1300000001</v>
          </cell>
        </row>
        <row r="9">
          <cell r="C9">
            <v>5722</v>
          </cell>
          <cell r="D9">
            <v>139327</v>
          </cell>
          <cell r="J9">
            <v>173093.87</v>
          </cell>
        </row>
        <row r="13">
          <cell r="C13">
            <v>3186</v>
          </cell>
          <cell r="D13">
            <v>130344</v>
          </cell>
          <cell r="J13">
            <v>163423.47</v>
          </cell>
        </row>
        <row r="14">
          <cell r="C14">
            <v>179</v>
          </cell>
          <cell r="D14">
            <v>98382</v>
          </cell>
          <cell r="J14">
            <v>76962.430000000008</v>
          </cell>
        </row>
        <row r="15">
          <cell r="C15">
            <v>15</v>
          </cell>
          <cell r="D15">
            <v>92107</v>
          </cell>
          <cell r="J15">
            <v>58934.44</v>
          </cell>
        </row>
        <row r="16">
          <cell r="C16">
            <v>672</v>
          </cell>
          <cell r="D16">
            <v>103549</v>
          </cell>
          <cell r="J16">
            <v>105359.9</v>
          </cell>
        </row>
        <row r="17">
          <cell r="C17">
            <v>94</v>
          </cell>
          <cell r="D17">
            <v>81866</v>
          </cell>
          <cell r="J17">
            <v>53152.369999999995</v>
          </cell>
        </row>
        <row r="18">
          <cell r="C18">
            <v>7</v>
          </cell>
          <cell r="D18">
            <v>88266</v>
          </cell>
          <cell r="J18">
            <v>35880.33</v>
          </cell>
        </row>
        <row r="29">
          <cell r="C29">
            <v>142</v>
          </cell>
          <cell r="D29">
            <v>6208</v>
          </cell>
          <cell r="J29">
            <v>8110.9</v>
          </cell>
        </row>
        <row r="31">
          <cell r="C31">
            <v>570</v>
          </cell>
          <cell r="D31">
            <v>56530</v>
          </cell>
          <cell r="J31">
            <v>52398.62</v>
          </cell>
        </row>
        <row r="32">
          <cell r="C32">
            <v>239</v>
          </cell>
          <cell r="D32">
            <v>244336</v>
          </cell>
          <cell r="J32">
            <v>148154.66</v>
          </cell>
        </row>
        <row r="33">
          <cell r="C33">
            <v>55</v>
          </cell>
          <cell r="D33">
            <v>221773</v>
          </cell>
          <cell r="J33">
            <v>105890.06</v>
          </cell>
        </row>
        <row r="34">
          <cell r="C34">
            <v>137</v>
          </cell>
          <cell r="D34">
            <v>31288</v>
          </cell>
          <cell r="J34">
            <v>26376.25</v>
          </cell>
        </row>
        <row r="35">
          <cell r="C35">
            <v>74</v>
          </cell>
          <cell r="D35">
            <v>116384</v>
          </cell>
          <cell r="J35">
            <v>58955.5</v>
          </cell>
        </row>
        <row r="36">
          <cell r="C36">
            <v>30</v>
          </cell>
          <cell r="D36">
            <v>668943</v>
          </cell>
          <cell r="J36">
            <v>198245.25</v>
          </cell>
        </row>
        <row r="48">
          <cell r="C48">
            <v>9</v>
          </cell>
          <cell r="D48">
            <v>2423343</v>
          </cell>
          <cell r="J48">
            <v>554974.96</v>
          </cell>
        </row>
      </sheetData>
      <sheetData sheetId="11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2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B162"/>
  <sheetViews>
    <sheetView tabSelected="1" zoomScale="85" zoomScaleNormal="85" workbookViewId="0">
      <pane xSplit="2" ySplit="8" topLeftCell="AW9" activePane="bottomRight" state="frozen"/>
      <selection pane="topRight" activeCell="C1" sqref="C1"/>
      <selection pane="bottomLeft" activeCell="A9" sqref="A9"/>
      <selection pane="bottomRight" activeCell="B5" sqref="B5"/>
    </sheetView>
  </sheetViews>
  <sheetFormatPr defaultColWidth="9.08984375" defaultRowHeight="14.5" outlineLevelCol="1" x14ac:dyDescent="0.35"/>
  <cols>
    <col min="1" max="1" width="9.26953125" bestFit="1" customWidth="1"/>
    <col min="2" max="2" width="57.36328125" customWidth="1"/>
    <col min="3" max="3" width="13.26953125" hidden="1" customWidth="1" outlineLevel="1"/>
    <col min="4" max="4" width="13.36328125" hidden="1" customWidth="1" outlineLevel="1"/>
    <col min="5" max="11" width="11.81640625" hidden="1" customWidth="1" outlineLevel="1"/>
    <col min="12" max="12" width="12.36328125" hidden="1" customWidth="1" outlineLevel="1"/>
    <col min="13" max="13" width="13.08984375" hidden="1" customWidth="1" outlineLevel="1"/>
    <col min="14" max="14" width="12.36328125" hidden="1" customWidth="1" outlineLevel="1"/>
    <col min="15" max="15" width="12.36328125" hidden="1" customWidth="1" outlineLevel="1" collapsed="1"/>
    <col min="16" max="16" width="11.36328125" hidden="1" customWidth="1" outlineLevel="1"/>
    <col min="17" max="17" width="12.26953125" hidden="1" customWidth="1" outlineLevel="1"/>
    <col min="18" max="18" width="13.08984375" hidden="1" customWidth="1" outlineLevel="1"/>
    <col min="19" max="19" width="11" hidden="1" customWidth="1" outlineLevel="1"/>
    <col min="20" max="23" width="11.36328125" hidden="1" customWidth="1" outlineLevel="1"/>
    <col min="24" max="29" width="12.08984375" hidden="1" customWidth="1" outlineLevel="1"/>
    <col min="30" max="31" width="14.26953125" hidden="1" customWidth="1" outlineLevel="1"/>
    <col min="32" max="36" width="13.26953125" hidden="1" customWidth="1" outlineLevel="1"/>
    <col min="37" max="38" width="12.08984375" hidden="1" customWidth="1" outlineLevel="1"/>
    <col min="39" max="39" width="12.7265625" hidden="1" customWidth="1" outlineLevel="1"/>
    <col min="40" max="41" width="12.08984375" hidden="1" customWidth="1" outlineLevel="1"/>
    <col min="42" max="43" width="14.26953125" hidden="1" customWidth="1" outlineLevel="1"/>
    <col min="44" max="47" width="13.26953125" hidden="1" customWidth="1" outlineLevel="1"/>
    <col min="48" max="48" width="11.81640625" hidden="1" customWidth="1" outlineLevel="1"/>
    <col min="49" max="49" width="12.08984375" customWidth="1" collapsed="1"/>
    <col min="50" max="50" width="12.08984375" customWidth="1"/>
    <col min="51" max="51" width="12.7265625" bestFit="1" customWidth="1"/>
    <col min="52" max="53" width="12.08984375" customWidth="1"/>
    <col min="54" max="55" width="14.26953125" customWidth="1"/>
    <col min="56" max="60" width="13.26953125" customWidth="1"/>
    <col min="61" max="61" width="11.36328125" hidden="1" customWidth="1" outlineLevel="1"/>
    <col min="62" max="63" width="12.7265625" hidden="1" customWidth="1" outlineLevel="1"/>
    <col min="64" max="64" width="12.36328125" hidden="1" customWidth="1" outlineLevel="1"/>
    <col min="65" max="65" width="12.6328125" hidden="1" customWidth="1" outlineLevel="1"/>
    <col min="66" max="66" width="12.36328125" hidden="1" customWidth="1" outlineLevel="1"/>
    <col min="67" max="67" width="13.08984375" hidden="1" customWidth="1" outlineLevel="1"/>
    <col min="68" max="68" width="12.6328125" hidden="1" customWidth="1" outlineLevel="1"/>
    <col min="69" max="69" width="11.7265625" hidden="1" customWidth="1" outlineLevel="1"/>
    <col min="70" max="70" width="12.36328125" hidden="1" customWidth="1" outlineLevel="1"/>
    <col min="71" max="74" width="12.08984375" hidden="1" customWidth="1" outlineLevel="1"/>
    <col min="75" max="75" width="13" hidden="1" customWidth="1" outlineLevel="1"/>
    <col min="76" max="77" width="11.36328125" hidden="1" customWidth="1" outlineLevel="1"/>
    <col min="78" max="81" width="12" hidden="1" customWidth="1" outlineLevel="1"/>
    <col min="82" max="82" width="11.6328125" hidden="1" customWidth="1" outlineLevel="1"/>
    <col min="83" max="85" width="11.81640625" hidden="1" customWidth="1" outlineLevel="1"/>
    <col min="86" max="88" width="11.6328125" hidden="1" customWidth="1" outlineLevel="1"/>
    <col min="89" max="89" width="10.81640625" hidden="1" customWidth="1" outlineLevel="1"/>
    <col min="90" max="90" width="11.6328125" hidden="1" customWidth="1" outlineLevel="1"/>
    <col min="91" max="91" width="10.81640625" hidden="1" customWidth="1" outlineLevel="1"/>
    <col min="92" max="93" width="11.6328125" hidden="1" customWidth="1" outlineLevel="1"/>
    <col min="94" max="94" width="11.81640625" hidden="1" customWidth="1" outlineLevel="1"/>
    <col min="95" max="95" width="11.81640625" bestFit="1" customWidth="1" collapsed="1"/>
    <col min="96" max="97" width="11.81640625" bestFit="1" customWidth="1"/>
    <col min="98" max="100" width="11.6328125" bestFit="1" customWidth="1"/>
    <col min="101" max="101" width="10.81640625" bestFit="1" customWidth="1"/>
    <col min="102" max="102" width="11.6328125" bestFit="1" customWidth="1"/>
    <col min="103" max="103" width="10.81640625" bestFit="1" customWidth="1"/>
    <col min="104" max="105" width="11.6328125" bestFit="1" customWidth="1"/>
    <col min="106" max="106" width="11.81640625" bestFit="1" customWidth="1"/>
  </cols>
  <sheetData>
    <row r="1" spans="1:106" ht="15.5" thickTop="1" thickBot="1" x14ac:dyDescent="0.4"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32"/>
      <c r="BL1" s="32"/>
      <c r="BM1" s="32"/>
      <c r="BN1" s="32"/>
      <c r="BO1" s="33"/>
    </row>
    <row r="2" spans="1:106" ht="17.149999999999999" customHeight="1" thickTop="1" x14ac:dyDescent="0.3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106" ht="17.149999999999999" customHeight="1" x14ac:dyDescent="0.35">
      <c r="A3" s="1" t="s">
        <v>3</v>
      </c>
      <c r="B3" s="254" t="s">
        <v>52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106" ht="15" customHeight="1" x14ac:dyDescent="0.35">
      <c r="A4" s="4" t="s">
        <v>4</v>
      </c>
      <c r="B4" s="253" t="s">
        <v>53</v>
      </c>
      <c r="C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106" x14ac:dyDescent="0.35">
      <c r="B5" s="255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106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106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269">
        <v>2022</v>
      </c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70"/>
      <c r="AW7" s="269">
        <v>2023</v>
      </c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70"/>
      <c r="BI7" s="17" t="s">
        <v>5</v>
      </c>
      <c r="BJ7" s="21"/>
      <c r="BK7" s="17"/>
      <c r="BL7" s="18"/>
      <c r="BM7" s="18"/>
      <c r="BN7" s="18"/>
      <c r="BO7" s="19"/>
      <c r="BP7" s="19"/>
      <c r="BQ7" s="19"/>
      <c r="BR7" s="19"/>
      <c r="BS7" s="268" t="s">
        <v>49</v>
      </c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70"/>
      <c r="CE7" s="268" t="s">
        <v>50</v>
      </c>
      <c r="CF7" s="269"/>
      <c r="CG7" s="269"/>
      <c r="CH7" s="269"/>
      <c r="CI7" s="269"/>
      <c r="CJ7" s="269"/>
      <c r="CK7" s="269"/>
      <c r="CL7" s="269"/>
      <c r="CM7" s="269"/>
      <c r="CN7" s="269"/>
      <c r="CO7" s="269"/>
      <c r="CP7" s="270"/>
      <c r="CQ7" s="268" t="s">
        <v>51</v>
      </c>
      <c r="CR7" s="269"/>
      <c r="CS7" s="269"/>
      <c r="CT7" s="269"/>
      <c r="CU7" s="269"/>
      <c r="CV7" s="269"/>
      <c r="CW7" s="269"/>
      <c r="CX7" s="269"/>
      <c r="CY7" s="269"/>
      <c r="CZ7" s="269"/>
      <c r="DA7" s="269"/>
      <c r="DB7" s="270"/>
    </row>
    <row r="8" spans="1:106" ht="15" thickBot="1" x14ac:dyDescent="0.4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6" t="s">
        <v>16</v>
      </c>
      <c r="AX8" s="24" t="s">
        <v>17</v>
      </c>
      <c r="AY8" s="24" t="s">
        <v>6</v>
      </c>
      <c r="AZ8" s="24" t="s">
        <v>7</v>
      </c>
      <c r="BA8" s="24" t="s">
        <v>8</v>
      </c>
      <c r="BB8" s="24" t="s">
        <v>9</v>
      </c>
      <c r="BC8" s="24" t="s">
        <v>18</v>
      </c>
      <c r="BD8" s="212" t="s">
        <v>11</v>
      </c>
      <c r="BE8" s="212" t="s">
        <v>12</v>
      </c>
      <c r="BF8" s="212" t="s">
        <v>13</v>
      </c>
      <c r="BG8" s="212" t="s">
        <v>14</v>
      </c>
      <c r="BH8" s="213" t="s">
        <v>15</v>
      </c>
      <c r="BI8" s="210" t="s">
        <v>6</v>
      </c>
      <c r="BJ8" s="24" t="s">
        <v>7</v>
      </c>
      <c r="BK8" s="24" t="s">
        <v>8</v>
      </c>
      <c r="BL8" s="24" t="s">
        <v>9</v>
      </c>
      <c r="BM8" s="24" t="s">
        <v>18</v>
      </c>
      <c r="BN8" s="24" t="s">
        <v>11</v>
      </c>
      <c r="BO8" s="24" t="s">
        <v>12</v>
      </c>
      <c r="BP8" s="24" t="s">
        <v>13</v>
      </c>
      <c r="BQ8" s="24" t="s">
        <v>14</v>
      </c>
      <c r="BR8" s="202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  <c r="CE8" s="26" t="s">
        <v>16</v>
      </c>
      <c r="CF8" s="24" t="s">
        <v>17</v>
      </c>
      <c r="CG8" s="24" t="s">
        <v>6</v>
      </c>
      <c r="CH8" s="24" t="s">
        <v>7</v>
      </c>
      <c r="CI8" s="24" t="s">
        <v>8</v>
      </c>
      <c r="CJ8" s="24" t="s">
        <v>19</v>
      </c>
      <c r="CK8" s="24" t="s">
        <v>10</v>
      </c>
      <c r="CL8" s="24" t="s">
        <v>11</v>
      </c>
      <c r="CM8" s="24" t="s">
        <v>12</v>
      </c>
      <c r="CN8" s="24" t="s">
        <v>13</v>
      </c>
      <c r="CO8" s="24" t="s">
        <v>14</v>
      </c>
      <c r="CP8" s="27" t="s">
        <v>15</v>
      </c>
      <c r="CQ8" s="26" t="s">
        <v>16</v>
      </c>
      <c r="CR8" s="24" t="s">
        <v>17</v>
      </c>
      <c r="CS8" s="24" t="s">
        <v>6</v>
      </c>
      <c r="CT8" s="24" t="s">
        <v>7</v>
      </c>
      <c r="CU8" s="24" t="s">
        <v>8</v>
      </c>
      <c r="CV8" s="24" t="s">
        <v>19</v>
      </c>
      <c r="CW8" s="24" t="s">
        <v>10</v>
      </c>
      <c r="CX8" s="24" t="s">
        <v>11</v>
      </c>
      <c r="CY8" s="24" t="s">
        <v>12</v>
      </c>
      <c r="CZ8" s="24" t="s">
        <v>13</v>
      </c>
      <c r="DA8" s="24" t="s">
        <v>14</v>
      </c>
      <c r="DB8" s="27" t="s">
        <v>15</v>
      </c>
    </row>
    <row r="9" spans="1:106" x14ac:dyDescent="0.3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199"/>
      <c r="BI9" s="41"/>
      <c r="BJ9" s="42"/>
      <c r="BK9" s="43"/>
      <c r="BL9" s="43"/>
      <c r="BM9" s="43"/>
      <c r="BN9" s="43"/>
      <c r="BO9" s="43"/>
      <c r="BP9" s="43"/>
      <c r="BQ9" s="43"/>
      <c r="BR9" s="22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  <c r="CE9" s="222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4"/>
      <c r="CQ9" s="222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4"/>
    </row>
    <row r="10" spans="1:106" x14ac:dyDescent="0.3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48">
        <v>29570</v>
      </c>
      <c r="AL10" s="48">
        <v>29334</v>
      </c>
      <c r="AM10" s="48">
        <v>29074</v>
      </c>
      <c r="AN10" s="48">
        <v>29109</v>
      </c>
      <c r="AO10" s="48">
        <v>28759</v>
      </c>
      <c r="AP10" s="48">
        <v>28609</v>
      </c>
      <c r="AQ10" s="48">
        <v>28619</v>
      </c>
      <c r="AR10" s="48">
        <v>28751</v>
      </c>
      <c r="AS10" s="48">
        <v>28855</v>
      </c>
      <c r="AT10" s="48">
        <v>28994</v>
      </c>
      <c r="AU10" s="48">
        <v>29171</v>
      </c>
      <c r="AV10" s="154">
        <v>29282</v>
      </c>
      <c r="AW10" s="261">
        <f>[1]Jan!$C$6+[1]Jan!$C$8+[1]Jan!$C$29</f>
        <v>29468</v>
      </c>
      <c r="AX10" s="261">
        <f>[1]Feb!$C$6+[1]Feb!$C$8+[1]Feb!$C$29</f>
        <v>29351</v>
      </c>
      <c r="AY10" s="261">
        <f>[1]Mar!$C$6+[1]Mar!$C$8+[1]Mar!$C$29</f>
        <v>29000</v>
      </c>
      <c r="AZ10" s="261">
        <f>[1]Apr!$C$6+[1]Apr!$C$8+[1]Apr!$C$29</f>
        <v>28957</v>
      </c>
      <c r="BA10" s="261">
        <f>[1]May!$C$6+[1]May!$C$8+[1]May!$C$29</f>
        <v>28657</v>
      </c>
      <c r="BB10" s="261">
        <f>[1]Jun!$C$6+[1]Jun!$C$8+[1]Jun!$C$29</f>
        <v>28616</v>
      </c>
      <c r="BC10" s="261">
        <f>[1]Jul!$C$6+[1]Jul!$C$8+[1]Jul!$C$29</f>
        <v>28807</v>
      </c>
      <c r="BD10" s="261">
        <f>[1]Aug!$C$6+[1]Aug!$C$8+[1]Aug!$C$29</f>
        <v>28718</v>
      </c>
      <c r="BE10" s="261">
        <f>[1]Sep!$C$6+[1]Sep!$C$8+[1]Sep!$C$29</f>
        <v>28836</v>
      </c>
      <c r="BF10" s="261">
        <f>[1]Oct!$C$6+[1]Oct!$C$8+[1]Oct!$C$29</f>
        <v>29010</v>
      </c>
      <c r="BG10" s="261">
        <f>[1]Nov!$C$6+[1]Nov!$C$8+[1]Nov!$C$29</f>
        <v>0</v>
      </c>
      <c r="BH10" s="263">
        <f>[1]Dec!$C$6+[1]Dec!$C$8+[1]Dec!$C$29</f>
        <v>0</v>
      </c>
      <c r="BI10" s="48">
        <f t="shared" ref="BI10:BR14" si="0">C10-O10</f>
        <v>-960</v>
      </c>
      <c r="BJ10" s="48">
        <f t="shared" si="0"/>
        <v>-970</v>
      </c>
      <c r="BK10" s="48">
        <f t="shared" si="0"/>
        <v>-907</v>
      </c>
      <c r="BL10" s="48">
        <f t="shared" si="0"/>
        <v>-910</v>
      </c>
      <c r="BM10" s="48">
        <f t="shared" si="0"/>
        <v>-773</v>
      </c>
      <c r="BN10" s="48">
        <f t="shared" si="0"/>
        <v>-703</v>
      </c>
      <c r="BO10" s="48">
        <f t="shared" si="0"/>
        <v>10</v>
      </c>
      <c r="BP10" s="48">
        <f t="shared" si="0"/>
        <v>63</v>
      </c>
      <c r="BQ10" s="48">
        <f t="shared" si="0"/>
        <v>66</v>
      </c>
      <c r="BR10" s="200">
        <f t="shared" si="0"/>
        <v>137</v>
      </c>
      <c r="BS10" s="48">
        <f t="shared" ref="BS10:CB14" si="1">M10-Y10</f>
        <v>96</v>
      </c>
      <c r="BT10" s="48">
        <f t="shared" si="1"/>
        <v>27</v>
      </c>
      <c r="BU10" s="48">
        <f t="shared" si="1"/>
        <v>60</v>
      </c>
      <c r="BV10" s="48">
        <f t="shared" si="1"/>
        <v>-2</v>
      </c>
      <c r="BW10" s="48">
        <f t="shared" si="1"/>
        <v>17</v>
      </c>
      <c r="BX10" s="48">
        <f t="shared" si="1"/>
        <v>31</v>
      </c>
      <c r="BY10" s="48">
        <f t="shared" si="1"/>
        <v>-9</v>
      </c>
      <c r="BZ10" s="48">
        <f t="shared" si="1"/>
        <v>-118</v>
      </c>
      <c r="CA10" s="48">
        <f t="shared" si="1"/>
        <v>247</v>
      </c>
      <c r="CB10" s="48">
        <f t="shared" si="1"/>
        <v>141</v>
      </c>
      <c r="CC10" s="48">
        <f t="shared" ref="CC10:CC14" si="2">W10-AI10</f>
        <v>19</v>
      </c>
      <c r="CD10" s="60">
        <f t="shared" ref="CD10:CD14" si="3">X10-AJ10</f>
        <v>-56</v>
      </c>
      <c r="CE10" s="48">
        <f t="shared" ref="CE10:CW14" si="4">Y10-AK10</f>
        <v>-48</v>
      </c>
      <c r="CF10" s="48">
        <f t="shared" si="4"/>
        <v>-138</v>
      </c>
      <c r="CG10" s="48">
        <f t="shared" si="4"/>
        <v>51</v>
      </c>
      <c r="CH10" s="48">
        <f t="shared" si="4"/>
        <v>58</v>
      </c>
      <c r="CI10" s="48">
        <f t="shared" si="4"/>
        <v>205</v>
      </c>
      <c r="CJ10" s="48">
        <f t="shared" si="4"/>
        <v>328</v>
      </c>
      <c r="CK10" s="48">
        <f t="shared" si="4"/>
        <v>380</v>
      </c>
      <c r="CL10" s="48">
        <f t="shared" si="4"/>
        <v>185</v>
      </c>
      <c r="CM10" s="48">
        <f t="shared" si="4"/>
        <v>123</v>
      </c>
      <c r="CN10" s="48">
        <f t="shared" si="4"/>
        <v>219</v>
      </c>
      <c r="CO10" s="48">
        <f t="shared" si="4"/>
        <v>140</v>
      </c>
      <c r="CP10" s="60">
        <f t="shared" si="4"/>
        <v>262</v>
      </c>
      <c r="CQ10" s="48">
        <f t="shared" si="4"/>
        <v>102</v>
      </c>
      <c r="CR10" s="48">
        <f t="shared" si="4"/>
        <v>-17</v>
      </c>
      <c r="CS10" s="48">
        <f t="shared" si="4"/>
        <v>74</v>
      </c>
      <c r="CT10" s="48">
        <f t="shared" si="4"/>
        <v>152</v>
      </c>
      <c r="CU10" s="48">
        <f t="shared" si="4"/>
        <v>102</v>
      </c>
      <c r="CV10" s="48">
        <f t="shared" si="4"/>
        <v>-7</v>
      </c>
      <c r="CW10" s="48">
        <f t="shared" si="4"/>
        <v>-188</v>
      </c>
      <c r="CX10" s="48">
        <f t="shared" ref="CX10:CX14" si="5">AR10-BD10</f>
        <v>33</v>
      </c>
      <c r="CY10" s="48">
        <f t="shared" ref="CY10:CZ14" si="6">AS10-BE10</f>
        <v>19</v>
      </c>
      <c r="CZ10" s="48">
        <f t="shared" si="6"/>
        <v>-16</v>
      </c>
      <c r="DA10" s="48"/>
      <c r="DB10" s="60"/>
    </row>
    <row r="11" spans="1:106" x14ac:dyDescent="0.3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48">
        <v>5874</v>
      </c>
      <c r="AL11" s="48">
        <v>6139</v>
      </c>
      <c r="AM11" s="48">
        <v>6407</v>
      </c>
      <c r="AN11" s="48">
        <v>6346</v>
      </c>
      <c r="AO11" s="48">
        <v>6629</v>
      </c>
      <c r="AP11" s="48">
        <v>6688</v>
      </c>
      <c r="AQ11" s="48">
        <v>6568</v>
      </c>
      <c r="AR11" s="48">
        <v>6425</v>
      </c>
      <c r="AS11" s="48">
        <v>6317</v>
      </c>
      <c r="AT11" s="48">
        <v>6193</v>
      </c>
      <c r="AU11" s="48">
        <v>6147</v>
      </c>
      <c r="AV11" s="197">
        <v>6167</v>
      </c>
      <c r="AW11" s="261">
        <f>[1]Jan!$C$7+[1]Jan!$C$9</f>
        <v>6080</v>
      </c>
      <c r="AX11" s="261">
        <f>[1]Feb!$C$7+[1]Feb!$C$9</f>
        <v>6212</v>
      </c>
      <c r="AY11" s="261">
        <f>[1]Mar!$C$7+[1]Mar!$C$9</f>
        <v>6578</v>
      </c>
      <c r="AZ11" s="261">
        <f>[1]Apr!$C$7+[1]Apr!$C$9</f>
        <v>6621</v>
      </c>
      <c r="BA11" s="261">
        <f>[1]May!$C$7+[1]May!$C$9</f>
        <v>6868</v>
      </c>
      <c r="BB11" s="261">
        <f>[1]Jun!$C$7+[1]Jun!$C$9</f>
        <v>6784</v>
      </c>
      <c r="BC11" s="261">
        <f>[1]Jul!$C$7+[1]Jul!$C$9</f>
        <v>6489</v>
      </c>
      <c r="BD11" s="261">
        <f>[1]Aug!$C$7+[1]Aug!$C$9</f>
        <v>6504</v>
      </c>
      <c r="BE11" s="261">
        <f>[1]Sep!$C$7+[1]Sep!$C$9</f>
        <v>6361</v>
      </c>
      <c r="BF11" s="261">
        <f>[1]Oct!$C$7+[1]Oct!$C$9</f>
        <v>6205</v>
      </c>
      <c r="BG11" s="261">
        <f>[1]Nov!$C$7+[1]Nov!$C$9</f>
        <v>0</v>
      </c>
      <c r="BH11" s="264">
        <f>[1]Dec!$C$7+[1]Dec!$C$9</f>
        <v>0</v>
      </c>
      <c r="BI11" s="48">
        <f t="shared" si="0"/>
        <v>795</v>
      </c>
      <c r="BJ11" s="48">
        <f t="shared" si="0"/>
        <v>863</v>
      </c>
      <c r="BK11" s="48">
        <f t="shared" si="0"/>
        <v>775</v>
      </c>
      <c r="BL11" s="48">
        <f t="shared" si="0"/>
        <v>647</v>
      </c>
      <c r="BM11" s="48">
        <f t="shared" si="0"/>
        <v>499</v>
      </c>
      <c r="BN11" s="48">
        <f t="shared" si="0"/>
        <v>350</v>
      </c>
      <c r="BO11" s="48">
        <f t="shared" si="0"/>
        <v>-477</v>
      </c>
      <c r="BP11" s="48">
        <f t="shared" si="0"/>
        <v>-471</v>
      </c>
      <c r="BQ11" s="48">
        <f t="shared" si="0"/>
        <v>-357</v>
      </c>
      <c r="BR11" s="200">
        <f t="shared" si="0"/>
        <v>-285</v>
      </c>
      <c r="BS11" s="48">
        <f t="shared" si="1"/>
        <v>-278</v>
      </c>
      <c r="BT11" s="48">
        <f t="shared" si="1"/>
        <v>-195</v>
      </c>
      <c r="BU11" s="48">
        <f t="shared" si="1"/>
        <v>-248</v>
      </c>
      <c r="BV11" s="48">
        <f t="shared" si="1"/>
        <v>-231</v>
      </c>
      <c r="BW11" s="48">
        <f t="shared" si="1"/>
        <v>-233</v>
      </c>
      <c r="BX11" s="48">
        <f t="shared" si="1"/>
        <v>-222</v>
      </c>
      <c r="BY11" s="48">
        <f t="shared" si="1"/>
        <v>-231</v>
      </c>
      <c r="BZ11" s="48">
        <f t="shared" si="1"/>
        <v>-122</v>
      </c>
      <c r="CA11" s="48">
        <f t="shared" si="1"/>
        <v>-406</v>
      </c>
      <c r="CB11" s="48">
        <f t="shared" si="1"/>
        <v>-228</v>
      </c>
      <c r="CC11" s="48">
        <f t="shared" si="2"/>
        <v>-103</v>
      </c>
      <c r="CD11" s="47">
        <f t="shared" si="3"/>
        <v>-57</v>
      </c>
      <c r="CE11" s="48">
        <f t="shared" si="4"/>
        <v>5</v>
      </c>
      <c r="CF11" s="48">
        <f t="shared" si="4"/>
        <v>71</v>
      </c>
      <c r="CG11" s="48">
        <f t="shared" si="4"/>
        <v>-107</v>
      </c>
      <c r="CH11" s="48">
        <f t="shared" si="4"/>
        <v>-72</v>
      </c>
      <c r="CI11" s="48">
        <f t="shared" si="4"/>
        <v>-170</v>
      </c>
      <c r="CJ11" s="48">
        <f t="shared" si="4"/>
        <v>-262</v>
      </c>
      <c r="CK11" s="48">
        <f t="shared" si="4"/>
        <v>-245</v>
      </c>
      <c r="CL11" s="48">
        <f t="shared" si="4"/>
        <v>-67</v>
      </c>
      <c r="CM11" s="48">
        <f t="shared" si="4"/>
        <v>-65</v>
      </c>
      <c r="CN11" s="48">
        <f t="shared" si="4"/>
        <v>-195</v>
      </c>
      <c r="CO11" s="48">
        <f t="shared" si="4"/>
        <v>-156</v>
      </c>
      <c r="CP11" s="47">
        <f t="shared" si="4"/>
        <v>-301</v>
      </c>
      <c r="CQ11" s="48">
        <f t="shared" si="4"/>
        <v>-206</v>
      </c>
      <c r="CR11" s="48">
        <f t="shared" si="4"/>
        <v>-73</v>
      </c>
      <c r="CS11" s="48">
        <f t="shared" si="4"/>
        <v>-171</v>
      </c>
      <c r="CT11" s="48">
        <f t="shared" si="4"/>
        <v>-275</v>
      </c>
      <c r="CU11" s="48">
        <f t="shared" si="4"/>
        <v>-239</v>
      </c>
      <c r="CV11" s="48">
        <f t="shared" si="4"/>
        <v>-96</v>
      </c>
      <c r="CW11" s="48">
        <f t="shared" si="4"/>
        <v>79</v>
      </c>
      <c r="CX11" s="48">
        <f t="shared" si="5"/>
        <v>-79</v>
      </c>
      <c r="CY11" s="48">
        <f t="shared" si="6"/>
        <v>-44</v>
      </c>
      <c r="CZ11" s="48">
        <f t="shared" si="6"/>
        <v>-12</v>
      </c>
      <c r="DA11" s="48"/>
      <c r="DB11" s="47"/>
    </row>
    <row r="12" spans="1:106" x14ac:dyDescent="0.3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48">
        <v>4647</v>
      </c>
      <c r="AL12" s="48">
        <v>4540</v>
      </c>
      <c r="AM12" s="48">
        <v>4646</v>
      </c>
      <c r="AN12" s="48">
        <v>4636</v>
      </c>
      <c r="AO12" s="48">
        <v>4518</v>
      </c>
      <c r="AP12" s="48">
        <v>4621</v>
      </c>
      <c r="AQ12" s="48">
        <v>4614</v>
      </c>
      <c r="AR12" s="48">
        <v>4609</v>
      </c>
      <c r="AS12" s="48">
        <v>4594</v>
      </c>
      <c r="AT12" s="48">
        <v>4590</v>
      </c>
      <c r="AU12" s="48">
        <v>4600</v>
      </c>
      <c r="AV12" s="197">
        <v>4613</v>
      </c>
      <c r="AW12" s="261">
        <f>[1]Jan!$C$13+[1]Jan!$C$16+[1]Jan!$C$31+[1]Jan!$C$34</f>
        <v>4602</v>
      </c>
      <c r="AX12" s="261">
        <f>[1]Feb!$C$13+[1]Feb!$C$16+[1]Feb!$C$31+[1]Feb!$C$34</f>
        <v>4631</v>
      </c>
      <c r="AY12" s="261">
        <f>[1]Mar!$C$13+[1]Mar!$C$16+[1]Mar!$C$31+[1]Mar!$C$34</f>
        <v>4638</v>
      </c>
      <c r="AZ12" s="261">
        <f>[1]Apr!$C$13+[1]Apr!$C$16+[1]Apr!$C$31+[1]Apr!$C$34</f>
        <v>4617</v>
      </c>
      <c r="BA12" s="261">
        <f>[1]May!$C$13+[1]May!$C$16+[1]May!$C$31+[1]May!$C$34</f>
        <v>4607</v>
      </c>
      <c r="BB12" s="261">
        <f>[1]Jun!$C$13+[1]Jun!$C$16+[1]Jun!$C$31+[1]Jun!$C$34</f>
        <v>4588</v>
      </c>
      <c r="BC12" s="261">
        <f>[1]Jul!$C$13+[1]Jul!$C$16+[1]Jul!$C$31+[1]Jul!$C$34</f>
        <v>4572</v>
      </c>
      <c r="BD12" s="261">
        <f>[1]Aug!$C$13+[1]Aug!$C$16+[1]Aug!$C$31+[1]Aug!$C$34</f>
        <v>4568</v>
      </c>
      <c r="BE12" s="261">
        <f>[1]Sep!$C$13+[1]Sep!$C$16+[1]Sep!$C$31+[1]Sep!$C$34</f>
        <v>4555</v>
      </c>
      <c r="BF12" s="261">
        <f>[1]Oct!$C$13+[1]Oct!$C$16+[1]Oct!$C$31+[1]Oct!$C$34</f>
        <v>4565</v>
      </c>
      <c r="BG12" s="261">
        <f>[1]Nov!$C$13+[1]Nov!$C$16+[1]Nov!$C$31+[1]Nov!$C$34</f>
        <v>0</v>
      </c>
      <c r="BH12" s="264">
        <f>[1]Dec!$C$13+[1]Dec!$C$16+[1]Dec!$C$31+[1]Dec!$C$34</f>
        <v>0</v>
      </c>
      <c r="BI12" s="48">
        <f t="shared" si="0"/>
        <v>-41</v>
      </c>
      <c r="BJ12" s="48">
        <f t="shared" si="0"/>
        <v>-15</v>
      </c>
      <c r="BK12" s="48">
        <f t="shared" si="0"/>
        <v>-17</v>
      </c>
      <c r="BL12" s="48">
        <f t="shared" si="0"/>
        <v>-17</v>
      </c>
      <c r="BM12" s="48">
        <f t="shared" si="0"/>
        <v>-38</v>
      </c>
      <c r="BN12" s="48">
        <f t="shared" si="0"/>
        <v>-44</v>
      </c>
      <c r="BO12" s="48">
        <f t="shared" si="0"/>
        <v>-56</v>
      </c>
      <c r="BP12" s="48">
        <f t="shared" si="0"/>
        <v>-51</v>
      </c>
      <c r="BQ12" s="48">
        <f t="shared" si="0"/>
        <v>-19</v>
      </c>
      <c r="BR12" s="200">
        <f t="shared" si="0"/>
        <v>-2</v>
      </c>
      <c r="BS12" s="48">
        <f t="shared" si="1"/>
        <v>-14</v>
      </c>
      <c r="BT12" s="48">
        <f t="shared" si="1"/>
        <v>-10</v>
      </c>
      <c r="BU12" s="48">
        <f t="shared" si="1"/>
        <v>-12</v>
      </c>
      <c r="BV12" s="48">
        <f t="shared" si="1"/>
        <v>-6</v>
      </c>
      <c r="BW12" s="48">
        <f t="shared" si="1"/>
        <v>-6</v>
      </c>
      <c r="BX12" s="48">
        <f t="shared" si="1"/>
        <v>-9</v>
      </c>
      <c r="BY12" s="48">
        <f t="shared" si="1"/>
        <v>-6</v>
      </c>
      <c r="BZ12" s="48">
        <f t="shared" si="1"/>
        <v>-1</v>
      </c>
      <c r="CA12" s="48">
        <f t="shared" si="1"/>
        <v>5</v>
      </c>
      <c r="CB12" s="48">
        <f t="shared" si="1"/>
        <v>1</v>
      </c>
      <c r="CC12" s="48">
        <f t="shared" si="2"/>
        <v>26</v>
      </c>
      <c r="CD12" s="47">
        <f t="shared" si="3"/>
        <v>-2</v>
      </c>
      <c r="CE12" s="48">
        <f t="shared" si="4"/>
        <v>0</v>
      </c>
      <c r="CF12" s="48">
        <f t="shared" si="4"/>
        <v>110</v>
      </c>
      <c r="CG12" s="48">
        <f t="shared" si="4"/>
        <v>9</v>
      </c>
      <c r="CH12" s="48">
        <f t="shared" si="4"/>
        <v>13</v>
      </c>
      <c r="CI12" s="48">
        <f t="shared" si="4"/>
        <v>121</v>
      </c>
      <c r="CJ12" s="48">
        <f t="shared" si="4"/>
        <v>17</v>
      </c>
      <c r="CK12" s="48">
        <f t="shared" si="4"/>
        <v>14</v>
      </c>
      <c r="CL12" s="48">
        <f t="shared" si="4"/>
        <v>13</v>
      </c>
      <c r="CM12" s="48">
        <f t="shared" si="4"/>
        <v>20</v>
      </c>
      <c r="CN12" s="48">
        <f t="shared" si="4"/>
        <v>30</v>
      </c>
      <c r="CO12" s="48">
        <f t="shared" si="4"/>
        <v>-6</v>
      </c>
      <c r="CP12" s="47">
        <f t="shared" si="4"/>
        <v>21</v>
      </c>
      <c r="CQ12" s="48">
        <f t="shared" si="4"/>
        <v>45</v>
      </c>
      <c r="CR12" s="48">
        <f t="shared" si="4"/>
        <v>-91</v>
      </c>
      <c r="CS12" s="48">
        <f t="shared" si="4"/>
        <v>8</v>
      </c>
      <c r="CT12" s="48">
        <f t="shared" si="4"/>
        <v>19</v>
      </c>
      <c r="CU12" s="48">
        <f t="shared" si="4"/>
        <v>-89</v>
      </c>
      <c r="CV12" s="48">
        <f t="shared" si="4"/>
        <v>33</v>
      </c>
      <c r="CW12" s="48">
        <f t="shared" si="4"/>
        <v>42</v>
      </c>
      <c r="CX12" s="48">
        <f t="shared" si="5"/>
        <v>41</v>
      </c>
      <c r="CY12" s="48">
        <f t="shared" si="6"/>
        <v>39</v>
      </c>
      <c r="CZ12" s="48">
        <f t="shared" si="6"/>
        <v>25</v>
      </c>
      <c r="DA12" s="48"/>
      <c r="DB12" s="47"/>
    </row>
    <row r="13" spans="1:106" x14ac:dyDescent="0.3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48">
        <v>581</v>
      </c>
      <c r="AL13" s="48">
        <v>422</v>
      </c>
      <c r="AM13" s="48">
        <v>589</v>
      </c>
      <c r="AN13" s="48">
        <v>589</v>
      </c>
      <c r="AO13" s="48">
        <v>403</v>
      </c>
      <c r="AP13" s="48">
        <v>589</v>
      </c>
      <c r="AQ13" s="48">
        <v>587</v>
      </c>
      <c r="AR13" s="48">
        <v>587</v>
      </c>
      <c r="AS13" s="48">
        <v>588</v>
      </c>
      <c r="AT13" s="48">
        <v>583</v>
      </c>
      <c r="AU13" s="48">
        <v>584</v>
      </c>
      <c r="AV13" s="197">
        <v>577</v>
      </c>
      <c r="AW13" s="261">
        <f>[1]Jan!$C$14+[1]Jan!$C$17+[1]Jan!$C$32+[1]Jan!$C$35</f>
        <v>583</v>
      </c>
      <c r="AX13" s="261">
        <f>[1]Feb!$C$14+[1]Feb!$C$17+[1]Feb!$C$32+[1]Feb!$C$35</f>
        <v>588</v>
      </c>
      <c r="AY13" s="261">
        <f>[1]Mar!$C$14+[1]Mar!$C$17+[1]Mar!$C$32+[1]Mar!$C$35</f>
        <v>583</v>
      </c>
      <c r="AZ13" s="261">
        <f>[1]Apr!$C$14+[1]Apr!$C$17+[1]Apr!$C$32+[1]Apr!$C$35</f>
        <v>587</v>
      </c>
      <c r="BA13" s="261">
        <f>[1]May!$C$14+[1]May!$C$17+[1]May!$C$32+[1]May!$C$35</f>
        <v>587</v>
      </c>
      <c r="BB13" s="261">
        <f>[1]Jun!$C$14+[1]Jun!$C$17+[1]Jun!$C$32+[1]Jun!$C$35</f>
        <v>587</v>
      </c>
      <c r="BC13" s="261">
        <f>[1]Jul!$C$14+[1]Jul!$C$17+[1]Jul!$C$32+[1]Jul!$C$35</f>
        <v>585</v>
      </c>
      <c r="BD13" s="261">
        <f>[1]Aug!$C$14+[1]Aug!$C$17+[1]Aug!$C$32+[1]Aug!$C$35</f>
        <v>586</v>
      </c>
      <c r="BE13" s="261">
        <f>[1]Sep!$C$14+[1]Sep!$C$17+[1]Sep!$C$32+[1]Sep!$C$35</f>
        <v>586</v>
      </c>
      <c r="BF13" s="261">
        <f>[1]Oct!$C$14+[1]Oct!$C$17+[1]Oct!$C$32+[1]Oct!$C$35</f>
        <v>586</v>
      </c>
      <c r="BG13" s="261">
        <f>[1]Nov!$C$14+[1]Nov!$C$17+[1]Nov!$C$32+[1]Nov!$C$35</f>
        <v>0</v>
      </c>
      <c r="BH13" s="264">
        <f>[1]Dec!$C$14+[1]Dec!$C$17+[1]Dec!$C$32+[1]Dec!$C$35</f>
        <v>0</v>
      </c>
      <c r="BI13" s="48">
        <f t="shared" si="0"/>
        <v>18</v>
      </c>
      <c r="BJ13" s="48">
        <f t="shared" si="0"/>
        <v>-11</v>
      </c>
      <c r="BK13" s="48">
        <f t="shared" si="0"/>
        <v>-11</v>
      </c>
      <c r="BL13" s="48">
        <f t="shared" si="0"/>
        <v>-9</v>
      </c>
      <c r="BM13" s="48">
        <f t="shared" si="0"/>
        <v>-7</v>
      </c>
      <c r="BN13" s="48">
        <f t="shared" si="0"/>
        <v>-10</v>
      </c>
      <c r="BO13" s="48">
        <f t="shared" si="0"/>
        <v>-11</v>
      </c>
      <c r="BP13" s="48">
        <f t="shared" si="0"/>
        <v>-9</v>
      </c>
      <c r="BQ13" s="48">
        <f t="shared" si="0"/>
        <v>-5</v>
      </c>
      <c r="BR13" s="200">
        <f t="shared" si="0"/>
        <v>-2</v>
      </c>
      <c r="BS13" s="48">
        <f t="shared" si="1"/>
        <v>-4</v>
      </c>
      <c r="BT13" s="48">
        <f t="shared" si="1"/>
        <v>-1</v>
      </c>
      <c r="BU13" s="48">
        <f t="shared" si="1"/>
        <v>1</v>
      </c>
      <c r="BV13" s="48">
        <f t="shared" si="1"/>
        <v>9</v>
      </c>
      <c r="BW13" s="48">
        <f t="shared" si="1"/>
        <v>6</v>
      </c>
      <c r="BX13" s="48">
        <f t="shared" si="1"/>
        <v>6</v>
      </c>
      <c r="BY13" s="48">
        <f t="shared" si="1"/>
        <v>5</v>
      </c>
      <c r="BZ13" s="48">
        <f t="shared" si="1"/>
        <v>3</v>
      </c>
      <c r="CA13" s="48">
        <f t="shared" si="1"/>
        <v>11</v>
      </c>
      <c r="CB13" s="48">
        <f t="shared" si="1"/>
        <v>7</v>
      </c>
      <c r="CC13" s="48">
        <f t="shared" si="2"/>
        <v>59</v>
      </c>
      <c r="CD13" s="47">
        <f t="shared" si="3"/>
        <v>7</v>
      </c>
      <c r="CE13" s="48">
        <f t="shared" si="4"/>
        <v>15</v>
      </c>
      <c r="CF13" s="48">
        <f t="shared" si="4"/>
        <v>174</v>
      </c>
      <c r="CG13" s="48">
        <f t="shared" si="4"/>
        <v>4</v>
      </c>
      <c r="CH13" s="48">
        <f t="shared" si="4"/>
        <v>-2</v>
      </c>
      <c r="CI13" s="48">
        <f t="shared" si="4"/>
        <v>185</v>
      </c>
      <c r="CJ13" s="48">
        <f t="shared" si="4"/>
        <v>-2</v>
      </c>
      <c r="CK13" s="48">
        <f t="shared" si="4"/>
        <v>0</v>
      </c>
      <c r="CL13" s="48">
        <f t="shared" si="4"/>
        <v>1</v>
      </c>
      <c r="CM13" s="48">
        <f t="shared" si="4"/>
        <v>-8</v>
      </c>
      <c r="CN13" s="48">
        <f t="shared" si="4"/>
        <v>2</v>
      </c>
      <c r="CO13" s="48">
        <f t="shared" si="4"/>
        <v>-51</v>
      </c>
      <c r="CP13" s="47">
        <f t="shared" si="4"/>
        <v>9</v>
      </c>
      <c r="CQ13" s="48">
        <f t="shared" si="4"/>
        <v>-2</v>
      </c>
      <c r="CR13" s="48">
        <f t="shared" si="4"/>
        <v>-166</v>
      </c>
      <c r="CS13" s="48">
        <f t="shared" si="4"/>
        <v>6</v>
      </c>
      <c r="CT13" s="48">
        <f t="shared" si="4"/>
        <v>2</v>
      </c>
      <c r="CU13" s="48">
        <f t="shared" si="4"/>
        <v>-184</v>
      </c>
      <c r="CV13" s="48">
        <f t="shared" si="4"/>
        <v>2</v>
      </c>
      <c r="CW13" s="48">
        <f t="shared" si="4"/>
        <v>2</v>
      </c>
      <c r="CX13" s="48">
        <f t="shared" si="5"/>
        <v>1</v>
      </c>
      <c r="CY13" s="48">
        <f t="shared" si="6"/>
        <v>2</v>
      </c>
      <c r="CZ13" s="48">
        <f t="shared" si="6"/>
        <v>-3</v>
      </c>
      <c r="DA13" s="48"/>
      <c r="DB13" s="47"/>
    </row>
    <row r="14" spans="1:106" x14ac:dyDescent="0.3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48">
        <v>111</v>
      </c>
      <c r="AL14" s="48">
        <v>79</v>
      </c>
      <c r="AM14" s="48">
        <v>114</v>
      </c>
      <c r="AN14" s="48">
        <v>114</v>
      </c>
      <c r="AO14" s="48">
        <v>74</v>
      </c>
      <c r="AP14" s="48">
        <v>109</v>
      </c>
      <c r="AQ14" s="48">
        <v>115</v>
      </c>
      <c r="AR14" s="48">
        <v>114</v>
      </c>
      <c r="AS14" s="48">
        <v>112</v>
      </c>
      <c r="AT14" s="48">
        <v>111</v>
      </c>
      <c r="AU14" s="48">
        <v>111</v>
      </c>
      <c r="AV14" s="197">
        <v>110</v>
      </c>
      <c r="AW14" s="261">
        <f>[1]Jan!$C$15+[1]Jan!$C$18+[1]Jan!$C$33+[1]Jan!$C$36+[1]Jan!$C$48</f>
        <v>114</v>
      </c>
      <c r="AX14" s="261">
        <f>[1]Feb!$C$15+[1]Feb!$C$18+[1]Feb!$C$33+[1]Feb!$C$36+[1]Feb!$C$48</f>
        <v>111</v>
      </c>
      <c r="AY14" s="261">
        <f>[1]Mar!$C$15+[1]Mar!$C$18+[1]Mar!$C$33+[1]Mar!$C$36+[1]Mar!$C$48</f>
        <v>114</v>
      </c>
      <c r="AZ14" s="261">
        <f>[1]Apr!$C$15+[1]Apr!$C$18+[1]Apr!$C$33+[1]Apr!$C$36+[1]Apr!$C$48</f>
        <v>115</v>
      </c>
      <c r="BA14" s="261">
        <f>[1]May!$C$15+[1]May!$C$18+[1]May!$C$33+[1]May!$C$36+[1]May!$C$48</f>
        <v>115</v>
      </c>
      <c r="BB14" s="261">
        <f>[1]Jun!$C$15+[1]Jun!$C$18+[1]Jun!$C$33+[1]Jun!$C$36+[1]Jun!$C$48</f>
        <v>113</v>
      </c>
      <c r="BC14" s="261">
        <f>[1]Jul!$C$15+[1]Jul!$C$18+[1]Jul!$C$33+[1]Jul!$C$36+[1]Jul!$C$48</f>
        <v>115</v>
      </c>
      <c r="BD14" s="261">
        <f>[1]Aug!$C$15+[1]Aug!$C$18+[1]Aug!$C$33+[1]Aug!$C$36+[1]Aug!$C$48</f>
        <v>113</v>
      </c>
      <c r="BE14" s="261">
        <f>[1]Sep!$C$15+[1]Sep!$C$18+[1]Sep!$C$33+[1]Sep!$C$36+[1]Sep!$C$48</f>
        <v>114</v>
      </c>
      <c r="BF14" s="261">
        <f>[1]Oct!$C$15+[1]Oct!$C$18+[1]Oct!$C$33+[1]Oct!$C$36+[1]Oct!$C$48</f>
        <v>116</v>
      </c>
      <c r="BG14" s="261">
        <f>[1]Nov!$C$15+[1]Nov!$C$18+[1]Nov!$C$33+[1]Nov!$C$36+[1]Nov!$C$48</f>
        <v>9</v>
      </c>
      <c r="BH14" s="264">
        <f>[1]Dec!$C$15+[1]Dec!$C$18+[1]Dec!$C$33+[1]Dec!$C$36+[1]Dec!$C$48</f>
        <v>9</v>
      </c>
      <c r="BI14" s="48">
        <f t="shared" si="0"/>
        <v>-1</v>
      </c>
      <c r="BJ14" s="48">
        <f t="shared" si="0"/>
        <v>-2</v>
      </c>
      <c r="BK14" s="48">
        <f t="shared" si="0"/>
        <v>1</v>
      </c>
      <c r="BL14" s="48">
        <f t="shared" si="0"/>
        <v>1</v>
      </c>
      <c r="BM14" s="48">
        <f t="shared" si="0"/>
        <v>3</v>
      </c>
      <c r="BN14" s="48">
        <f t="shared" si="0"/>
        <v>3</v>
      </c>
      <c r="BO14" s="48">
        <f t="shared" si="0"/>
        <v>3</v>
      </c>
      <c r="BP14" s="48">
        <f t="shared" si="0"/>
        <v>3</v>
      </c>
      <c r="BQ14" s="48">
        <f t="shared" si="0"/>
        <v>3</v>
      </c>
      <c r="BR14" s="200">
        <f t="shared" si="0"/>
        <v>2</v>
      </c>
      <c r="BS14" s="48">
        <f t="shared" si="1"/>
        <v>3</v>
      </c>
      <c r="BT14" s="48">
        <f t="shared" si="1"/>
        <v>3</v>
      </c>
      <c r="BU14" s="48">
        <f t="shared" si="1"/>
        <v>5</v>
      </c>
      <c r="BV14" s="48">
        <f t="shared" si="1"/>
        <v>-1</v>
      </c>
      <c r="BW14" s="48">
        <f t="shared" si="1"/>
        <v>-3</v>
      </c>
      <c r="BX14" s="48">
        <f t="shared" si="1"/>
        <v>-1</v>
      </c>
      <c r="BY14" s="48">
        <f t="shared" si="1"/>
        <v>-1</v>
      </c>
      <c r="BZ14" s="48">
        <f t="shared" si="1"/>
        <v>1</v>
      </c>
      <c r="CA14" s="48">
        <f t="shared" si="1"/>
        <v>2</v>
      </c>
      <c r="CB14" s="48">
        <f t="shared" si="1"/>
        <v>0</v>
      </c>
      <c r="CC14" s="48">
        <f t="shared" si="2"/>
        <v>8</v>
      </c>
      <c r="CD14" s="47">
        <f t="shared" si="3"/>
        <v>3</v>
      </c>
      <c r="CE14" s="48">
        <f t="shared" si="4"/>
        <v>3</v>
      </c>
      <c r="CF14" s="48">
        <f t="shared" si="4"/>
        <v>35</v>
      </c>
      <c r="CG14" s="48">
        <f t="shared" si="4"/>
        <v>-4</v>
      </c>
      <c r="CH14" s="48">
        <f t="shared" si="4"/>
        <v>2</v>
      </c>
      <c r="CI14" s="48">
        <f t="shared" si="4"/>
        <v>43</v>
      </c>
      <c r="CJ14" s="48">
        <f t="shared" si="4"/>
        <v>6</v>
      </c>
      <c r="CK14" s="48">
        <f t="shared" si="4"/>
        <v>0</v>
      </c>
      <c r="CL14" s="48">
        <f t="shared" si="4"/>
        <v>-1</v>
      </c>
      <c r="CM14" s="48">
        <f t="shared" si="4"/>
        <v>0</v>
      </c>
      <c r="CN14" s="48">
        <f t="shared" si="4"/>
        <v>3</v>
      </c>
      <c r="CO14" s="48">
        <f t="shared" si="4"/>
        <v>-5</v>
      </c>
      <c r="CP14" s="47">
        <f t="shared" si="4"/>
        <v>2</v>
      </c>
      <c r="CQ14" s="48">
        <f t="shared" si="4"/>
        <v>-3</v>
      </c>
      <c r="CR14" s="48">
        <f t="shared" si="4"/>
        <v>-32</v>
      </c>
      <c r="CS14" s="48">
        <f t="shared" si="4"/>
        <v>0</v>
      </c>
      <c r="CT14" s="48">
        <f t="shared" si="4"/>
        <v>-1</v>
      </c>
      <c r="CU14" s="48">
        <f t="shared" si="4"/>
        <v>-41</v>
      </c>
      <c r="CV14" s="48">
        <f t="shared" si="4"/>
        <v>-4</v>
      </c>
      <c r="CW14" s="48">
        <f t="shared" si="4"/>
        <v>0</v>
      </c>
      <c r="CX14" s="48">
        <f t="shared" si="5"/>
        <v>1</v>
      </c>
      <c r="CY14" s="48">
        <f t="shared" si="6"/>
        <v>-2</v>
      </c>
      <c r="CZ14" s="48">
        <f t="shared" si="6"/>
        <v>-5</v>
      </c>
      <c r="DA14" s="48"/>
      <c r="DB14" s="47"/>
    </row>
    <row r="15" spans="1:106" ht="15" thickBot="1" x14ac:dyDescent="0.4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7">SUM(E10:E14)</f>
        <v>40389</v>
      </c>
      <c r="F15" s="50">
        <f t="shared" si="7"/>
        <v>40220</v>
      </c>
      <c r="G15" s="50">
        <f t="shared" si="7"/>
        <v>40094</v>
      </c>
      <c r="H15" s="50">
        <f t="shared" si="7"/>
        <v>39976</v>
      </c>
      <c r="I15" s="50">
        <f t="shared" si="7"/>
        <v>39864</v>
      </c>
      <c r="J15" s="50">
        <f t="shared" si="7"/>
        <v>39986</v>
      </c>
      <c r="K15" s="50">
        <f t="shared" si="7"/>
        <v>40232</v>
      </c>
      <c r="L15" s="50">
        <f t="shared" si="7"/>
        <v>40487</v>
      </c>
      <c r="M15" s="50">
        <f t="shared" si="7"/>
        <v>40561</v>
      </c>
      <c r="N15" s="49">
        <f t="shared" ref="N15" si="8">SUM(N10:N14)</f>
        <v>40590</v>
      </c>
      <c r="O15" s="50">
        <f t="shared" si="7"/>
        <v>40589</v>
      </c>
      <c r="P15" s="50">
        <f t="shared" si="7"/>
        <v>40562</v>
      </c>
      <c r="Q15" s="50">
        <f t="shared" si="7"/>
        <v>40548</v>
      </c>
      <c r="R15" s="50">
        <f t="shared" si="7"/>
        <v>40508</v>
      </c>
      <c r="S15" s="50">
        <f t="shared" si="7"/>
        <v>40410</v>
      </c>
      <c r="T15" s="50">
        <f t="shared" si="7"/>
        <v>40380</v>
      </c>
      <c r="U15" s="50">
        <f t="shared" si="7"/>
        <v>40395</v>
      </c>
      <c r="V15" s="50">
        <f t="shared" ref="V15" si="9">SUM(V10:V14)</f>
        <v>40451</v>
      </c>
      <c r="W15" s="50">
        <f t="shared" ref="W15" si="10">SUM(W10:W14)</f>
        <v>40544</v>
      </c>
      <c r="X15" s="156">
        <f t="shared" ref="X15:Z15" si="11">SUM(X10:X14)</f>
        <v>40637</v>
      </c>
      <c r="Y15" s="50">
        <f t="shared" si="11"/>
        <v>40758</v>
      </c>
      <c r="Z15" s="50">
        <f t="shared" si="11"/>
        <v>40766</v>
      </c>
      <c r="AA15" s="50">
        <f t="shared" ref="AA15:AB15" si="12">SUM(AA10:AA14)</f>
        <v>40783</v>
      </c>
      <c r="AB15" s="50">
        <f t="shared" si="12"/>
        <v>40793</v>
      </c>
      <c r="AC15" s="50">
        <f t="shared" ref="AC15" si="13">SUM(AC10:AC14)</f>
        <v>40767</v>
      </c>
      <c r="AD15" s="50">
        <f t="shared" ref="AD15:AF15" si="14">SUM(AD10:AD14)</f>
        <v>40703</v>
      </c>
      <c r="AE15" s="50">
        <f t="shared" si="14"/>
        <v>40652</v>
      </c>
      <c r="AF15" s="50">
        <f t="shared" si="14"/>
        <v>40617</v>
      </c>
      <c r="AG15" s="50">
        <f t="shared" ref="AG15:AI15" si="15">SUM(AG10:AG14)</f>
        <v>40536</v>
      </c>
      <c r="AH15" s="50">
        <f t="shared" si="15"/>
        <v>40530</v>
      </c>
      <c r="AI15" s="50">
        <f t="shared" si="15"/>
        <v>40535</v>
      </c>
      <c r="AJ15" s="214">
        <f t="shared" ref="AJ15" si="16">SUM(AJ10:AJ14)</f>
        <v>40742</v>
      </c>
      <c r="AK15" s="50">
        <v>40783</v>
      </c>
      <c r="AL15" s="50">
        <v>40514</v>
      </c>
      <c r="AM15" s="50">
        <v>40830</v>
      </c>
      <c r="AN15" s="50">
        <v>40794</v>
      </c>
      <c r="AO15" s="50">
        <v>40383</v>
      </c>
      <c r="AP15" s="50">
        <v>40616</v>
      </c>
      <c r="AQ15" s="50">
        <v>40503</v>
      </c>
      <c r="AR15" s="50">
        <v>40486</v>
      </c>
      <c r="AS15" s="50">
        <v>40466</v>
      </c>
      <c r="AT15" s="50">
        <v>40471</v>
      </c>
      <c r="AU15" s="50">
        <v>40613</v>
      </c>
      <c r="AV15" s="214">
        <v>40749</v>
      </c>
      <c r="AW15" s="50">
        <f t="shared" ref="AW15:BG15" si="17">SUM(AW10:AW14)</f>
        <v>40847</v>
      </c>
      <c r="AX15" s="50">
        <f t="shared" si="17"/>
        <v>40893</v>
      </c>
      <c r="AY15" s="50">
        <f t="shared" si="17"/>
        <v>40913</v>
      </c>
      <c r="AZ15" s="50">
        <f t="shared" si="17"/>
        <v>40897</v>
      </c>
      <c r="BA15" s="50">
        <f t="shared" si="17"/>
        <v>40834</v>
      </c>
      <c r="BB15" s="50">
        <f t="shared" si="17"/>
        <v>40688</v>
      </c>
      <c r="BC15" s="50">
        <f t="shared" si="17"/>
        <v>40568</v>
      </c>
      <c r="BD15" s="50">
        <f t="shared" si="17"/>
        <v>40489</v>
      </c>
      <c r="BE15" s="50">
        <f t="shared" si="17"/>
        <v>40452</v>
      </c>
      <c r="BF15" s="50">
        <f t="shared" si="17"/>
        <v>40482</v>
      </c>
      <c r="BG15" s="50">
        <f t="shared" si="17"/>
        <v>9</v>
      </c>
      <c r="BH15" s="214">
        <f t="shared" ref="BH15" si="18">SUM(BH10:BH14)</f>
        <v>9</v>
      </c>
      <c r="BI15" s="50">
        <f>SUM(BI10:BI14)</f>
        <v>-189</v>
      </c>
      <c r="BJ15" s="50">
        <f>SUM(BJ10:BJ14)</f>
        <v>-135</v>
      </c>
      <c r="BK15" s="50">
        <f t="shared" ref="BK15:BO15" si="19">SUM(BK10:BK14)</f>
        <v>-159</v>
      </c>
      <c r="BL15" s="50">
        <f t="shared" si="19"/>
        <v>-288</v>
      </c>
      <c r="BM15" s="50">
        <f t="shared" si="19"/>
        <v>-316</v>
      </c>
      <c r="BN15" s="50">
        <f t="shared" si="19"/>
        <v>-404</v>
      </c>
      <c r="BO15" s="50">
        <f t="shared" si="19"/>
        <v>-531</v>
      </c>
      <c r="BP15" s="50">
        <f t="shared" ref="BP15:BQ15" si="20">SUM(BP10:BP14)</f>
        <v>-465</v>
      </c>
      <c r="BQ15" s="50">
        <f t="shared" si="20"/>
        <v>-312</v>
      </c>
      <c r="BR15" s="156">
        <f t="shared" ref="BR15:BS15" si="21">SUM(BR10:BR14)</f>
        <v>-150</v>
      </c>
      <c r="BS15" s="50">
        <f t="shared" si="21"/>
        <v>-197</v>
      </c>
      <c r="BT15" s="50">
        <f t="shared" ref="BT15:BU15" si="22">SUM(BT10:BT14)</f>
        <v>-176</v>
      </c>
      <c r="BU15" s="50">
        <f t="shared" si="22"/>
        <v>-194</v>
      </c>
      <c r="BV15" s="50">
        <f t="shared" ref="BV15:BW15" si="23">SUM(BV10:BV14)</f>
        <v>-231</v>
      </c>
      <c r="BW15" s="50">
        <f t="shared" si="23"/>
        <v>-219</v>
      </c>
      <c r="BX15" s="50">
        <f t="shared" ref="BX15:BY15" si="24">SUM(BX10:BX14)</f>
        <v>-195</v>
      </c>
      <c r="BY15" s="50">
        <f t="shared" si="24"/>
        <v>-242</v>
      </c>
      <c r="BZ15" s="50">
        <f t="shared" ref="BZ15:CA15" si="25">SUM(BZ10:BZ14)</f>
        <v>-237</v>
      </c>
      <c r="CA15" s="50">
        <f t="shared" si="25"/>
        <v>-141</v>
      </c>
      <c r="CB15" s="50">
        <f t="shared" ref="CB15" si="26">SUM(CB10:CB14)</f>
        <v>-79</v>
      </c>
      <c r="CC15" s="50">
        <f t="shared" ref="CC15:CJ15" si="27">SUM(CC10:CC14)</f>
        <v>9</v>
      </c>
      <c r="CD15" s="49">
        <f t="shared" si="27"/>
        <v>-105</v>
      </c>
      <c r="CE15" s="50">
        <f t="shared" si="27"/>
        <v>-25</v>
      </c>
      <c r="CF15" s="50">
        <f t="shared" si="27"/>
        <v>252</v>
      </c>
      <c r="CG15" s="50">
        <f t="shared" si="27"/>
        <v>-47</v>
      </c>
      <c r="CH15" s="50">
        <f t="shared" ref="CH15:CI15" si="28">SUM(CH10:CH14)</f>
        <v>-1</v>
      </c>
      <c r="CI15" s="50">
        <f t="shared" si="28"/>
        <v>384</v>
      </c>
      <c r="CJ15" s="50">
        <f t="shared" si="27"/>
        <v>87</v>
      </c>
      <c r="CK15" s="50">
        <f t="shared" ref="CK15:CL15" si="29">SUM(CK10:CK14)</f>
        <v>149</v>
      </c>
      <c r="CL15" s="50">
        <f t="shared" si="29"/>
        <v>131</v>
      </c>
      <c r="CM15" s="50">
        <f t="shared" ref="CM15:CN15" si="30">SUM(CM10:CM14)</f>
        <v>70</v>
      </c>
      <c r="CN15" s="50">
        <f t="shared" si="30"/>
        <v>59</v>
      </c>
      <c r="CO15" s="50">
        <f t="shared" ref="CO15" si="31">SUM(CO10:CO14)</f>
        <v>-78</v>
      </c>
      <c r="CP15" s="49">
        <f t="shared" ref="CP15:CQ15" si="32">SUM(CP10:CP14)</f>
        <v>-7</v>
      </c>
      <c r="CQ15" s="50">
        <f t="shared" si="32"/>
        <v>-64</v>
      </c>
      <c r="CR15" s="50">
        <f t="shared" ref="CR15:CS15" si="33">SUM(CR10:CR14)</f>
        <v>-379</v>
      </c>
      <c r="CS15" s="50">
        <f t="shared" si="33"/>
        <v>-83</v>
      </c>
      <c r="CT15" s="50">
        <f t="shared" ref="CT15:CU15" si="34">SUM(CT10:CT14)</f>
        <v>-103</v>
      </c>
      <c r="CU15" s="50">
        <f t="shared" si="34"/>
        <v>-451</v>
      </c>
      <c r="CV15" s="50">
        <f t="shared" ref="CV15:CW15" si="35">SUM(CV10:CV14)</f>
        <v>-72</v>
      </c>
      <c r="CW15" s="50">
        <f t="shared" si="35"/>
        <v>-65</v>
      </c>
      <c r="CX15" s="50">
        <f t="shared" ref="CX15:CY15" si="36">SUM(CX10:CX14)</f>
        <v>-3</v>
      </c>
      <c r="CY15" s="50">
        <f t="shared" si="36"/>
        <v>14</v>
      </c>
      <c r="CZ15" s="50">
        <f t="shared" ref="CZ15" si="37">SUM(CZ10:CZ14)</f>
        <v>-11</v>
      </c>
      <c r="DA15" s="50"/>
      <c r="DB15" s="49"/>
    </row>
    <row r="16" spans="1:106" ht="16.5" x14ac:dyDescent="0.3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54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215"/>
      <c r="AW16" s="54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215"/>
      <c r="BI16" s="54"/>
      <c r="BJ16" s="55"/>
      <c r="BK16" s="56"/>
      <c r="BL16" s="56"/>
      <c r="BM16" s="56"/>
      <c r="BN16" s="56"/>
      <c r="BO16" s="56"/>
      <c r="BP16" s="56"/>
      <c r="BQ16" s="56"/>
      <c r="BR16" s="219"/>
      <c r="BS16" s="119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7"/>
      <c r="CE16" s="119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7"/>
      <c r="CQ16" s="119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7"/>
    </row>
    <row r="17" spans="1:106" x14ac:dyDescent="0.3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61">
        <v>5572</v>
      </c>
      <c r="AL17" s="59">
        <v>5288</v>
      </c>
      <c r="AM17" s="46">
        <v>7153</v>
      </c>
      <c r="AN17" s="46">
        <v>7862</v>
      </c>
      <c r="AO17" s="46">
        <v>7676</v>
      </c>
      <c r="AP17" s="46">
        <v>8252</v>
      </c>
      <c r="AQ17" s="46">
        <v>9718</v>
      </c>
      <c r="AR17" s="46">
        <v>7104</v>
      </c>
      <c r="AS17" s="46">
        <v>6978</v>
      </c>
      <c r="AT17" s="46">
        <v>6618</v>
      </c>
      <c r="AU17" s="46">
        <v>6293</v>
      </c>
      <c r="AV17" s="154">
        <v>6146</v>
      </c>
      <c r="AW17" s="239">
        <f>AW24+AW31+AW38</f>
        <v>5807</v>
      </c>
      <c r="AX17" s="239">
        <f t="shared" ref="AX17:BH17" si="38">AX24+AX31+AX38</f>
        <v>5736</v>
      </c>
      <c r="AY17" s="239">
        <f t="shared" si="38"/>
        <v>6193</v>
      </c>
      <c r="AZ17" s="239">
        <v>6462</v>
      </c>
      <c r="BA17" s="239">
        <f t="shared" si="38"/>
        <v>6554</v>
      </c>
      <c r="BB17" s="239">
        <f>BB24+BB31+BB38</f>
        <v>7412</v>
      </c>
      <c r="BC17" s="239">
        <f>BC24+BC31+BC38</f>
        <v>7865</v>
      </c>
      <c r="BD17" s="239">
        <f t="shared" si="38"/>
        <v>7214</v>
      </c>
      <c r="BE17" s="239">
        <f t="shared" si="38"/>
        <v>7073</v>
      </c>
      <c r="BF17" s="239">
        <f t="shared" si="38"/>
        <v>6524</v>
      </c>
      <c r="BG17" s="239">
        <f t="shared" si="38"/>
        <v>0</v>
      </c>
      <c r="BH17" s="247">
        <f t="shared" si="38"/>
        <v>0</v>
      </c>
      <c r="BI17" s="61">
        <f t="shared" ref="BI17:BR21" si="39">C17-O17</f>
        <v>-456</v>
      </c>
      <c r="BJ17" s="61">
        <f t="shared" si="39"/>
        <v>-589</v>
      </c>
      <c r="BK17" s="61">
        <f t="shared" si="39"/>
        <v>-427</v>
      </c>
      <c r="BL17" s="61">
        <f t="shared" si="39"/>
        <v>-249</v>
      </c>
      <c r="BM17" s="61">
        <f t="shared" si="39"/>
        <v>-485</v>
      </c>
      <c r="BN17" s="61">
        <f t="shared" si="39"/>
        <v>-265</v>
      </c>
      <c r="BO17" s="61">
        <f t="shared" si="39"/>
        <v>-341</v>
      </c>
      <c r="BP17" s="61">
        <f t="shared" si="39"/>
        <v>-600</v>
      </c>
      <c r="BQ17" s="61">
        <f t="shared" si="39"/>
        <v>-738</v>
      </c>
      <c r="BR17" s="155">
        <f t="shared" si="39"/>
        <v>-972</v>
      </c>
      <c r="BS17" s="61">
        <f t="shared" ref="BS17:CB21" si="40">M17-Y17</f>
        <v>-939</v>
      </c>
      <c r="BT17" s="61">
        <f t="shared" si="40"/>
        <v>-997</v>
      </c>
      <c r="BU17" s="61">
        <f t="shared" si="40"/>
        <v>-320</v>
      </c>
      <c r="BV17" s="61">
        <f t="shared" si="40"/>
        <v>-289</v>
      </c>
      <c r="BW17" s="61">
        <f t="shared" si="40"/>
        <v>-308</v>
      </c>
      <c r="BX17" s="61">
        <f t="shared" si="40"/>
        <v>-452</v>
      </c>
      <c r="BY17" s="61">
        <f t="shared" si="40"/>
        <v>-180</v>
      </c>
      <c r="BZ17" s="61">
        <f t="shared" si="40"/>
        <v>-432</v>
      </c>
      <c r="CA17" s="61">
        <f t="shared" si="40"/>
        <v>-329</v>
      </c>
      <c r="CB17" s="61">
        <f t="shared" si="40"/>
        <v>-208</v>
      </c>
      <c r="CC17" s="61">
        <f t="shared" ref="CC17:CC21" si="41">W17-AI17</f>
        <v>-423</v>
      </c>
      <c r="CD17" s="60">
        <f t="shared" ref="CD17:CD21" si="42">X17-AJ17</f>
        <v>-158</v>
      </c>
      <c r="CE17" s="61">
        <f t="shared" ref="CE17:CW21" si="43">Y17-AK17</f>
        <v>272</v>
      </c>
      <c r="CF17" s="61">
        <f t="shared" si="43"/>
        <v>703</v>
      </c>
      <c r="CG17" s="61">
        <f t="shared" si="43"/>
        <v>-1271</v>
      </c>
      <c r="CH17" s="61">
        <f t="shared" si="43"/>
        <v>-1355</v>
      </c>
      <c r="CI17" s="61">
        <f t="shared" si="43"/>
        <v>-889</v>
      </c>
      <c r="CJ17" s="61">
        <f t="shared" si="43"/>
        <v>-932</v>
      </c>
      <c r="CK17" s="61">
        <f t="shared" si="43"/>
        <v>-2264</v>
      </c>
      <c r="CL17" s="61">
        <f t="shared" si="43"/>
        <v>408</v>
      </c>
      <c r="CM17" s="61">
        <f t="shared" si="43"/>
        <v>246</v>
      </c>
      <c r="CN17" s="61">
        <f t="shared" si="43"/>
        <v>280</v>
      </c>
      <c r="CO17" s="61">
        <f t="shared" si="43"/>
        <v>483</v>
      </c>
      <c r="CP17" s="60">
        <f t="shared" si="43"/>
        <v>260</v>
      </c>
      <c r="CQ17" s="61">
        <f t="shared" si="43"/>
        <v>-235</v>
      </c>
      <c r="CR17" s="61">
        <f t="shared" si="43"/>
        <v>-448</v>
      </c>
      <c r="CS17" s="61">
        <f t="shared" si="43"/>
        <v>960</v>
      </c>
      <c r="CT17" s="61">
        <f t="shared" si="43"/>
        <v>1400</v>
      </c>
      <c r="CU17" s="61">
        <f t="shared" si="43"/>
        <v>1122</v>
      </c>
      <c r="CV17" s="61">
        <f t="shared" si="43"/>
        <v>840</v>
      </c>
      <c r="CW17" s="61">
        <f t="shared" si="43"/>
        <v>1853</v>
      </c>
      <c r="CX17" s="61">
        <f t="shared" ref="CX17:CX22" si="44">AR17-BD17</f>
        <v>-110</v>
      </c>
      <c r="CY17" s="61">
        <f t="shared" ref="CY17:CZ22" si="45">AS17-BE17</f>
        <v>-95</v>
      </c>
      <c r="CZ17" s="61">
        <f t="shared" si="45"/>
        <v>94</v>
      </c>
      <c r="DA17" s="61"/>
      <c r="DB17" s="60"/>
    </row>
    <row r="18" spans="1:106" x14ac:dyDescent="0.3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61">
        <v>1209</v>
      </c>
      <c r="AL18" s="59">
        <v>1018</v>
      </c>
      <c r="AM18" s="46">
        <v>516</v>
      </c>
      <c r="AN18" s="46">
        <v>665</v>
      </c>
      <c r="AO18" s="46">
        <v>360</v>
      </c>
      <c r="AP18" s="46">
        <v>573</v>
      </c>
      <c r="AQ18" s="46">
        <v>862</v>
      </c>
      <c r="AR18" s="46">
        <v>596</v>
      </c>
      <c r="AS18" s="46">
        <v>689</v>
      </c>
      <c r="AT18" s="46">
        <v>510</v>
      </c>
      <c r="AU18" s="46">
        <v>480</v>
      </c>
      <c r="AV18" s="154">
        <v>560</v>
      </c>
      <c r="AW18" s="239">
        <f t="shared" ref="AW18:BH21" si="46">AW25+AW32+AW39</f>
        <v>594</v>
      </c>
      <c r="AX18" s="239">
        <f t="shared" si="46"/>
        <v>781</v>
      </c>
      <c r="AY18" s="239">
        <f t="shared" si="46"/>
        <v>931</v>
      </c>
      <c r="AZ18" s="239">
        <v>1862</v>
      </c>
      <c r="BA18" s="239">
        <f t="shared" si="46"/>
        <v>1466</v>
      </c>
      <c r="BB18" s="239">
        <f>BB25+BB32+BB39</f>
        <v>1309</v>
      </c>
      <c r="BC18" s="239">
        <f>BC25+BC32+BC39</f>
        <v>1947</v>
      </c>
      <c r="BD18" s="239">
        <f>BD25+BD32+BD39</f>
        <v>657</v>
      </c>
      <c r="BE18" s="239">
        <f t="shared" si="46"/>
        <v>767</v>
      </c>
      <c r="BF18" s="239">
        <f t="shared" si="46"/>
        <v>616</v>
      </c>
      <c r="BG18" s="239">
        <f t="shared" si="46"/>
        <v>0</v>
      </c>
      <c r="BH18" s="247">
        <f t="shared" si="46"/>
        <v>0</v>
      </c>
      <c r="BI18" s="61">
        <f t="shared" si="39"/>
        <v>402</v>
      </c>
      <c r="BJ18" s="61">
        <f t="shared" si="39"/>
        <v>329</v>
      </c>
      <c r="BK18" s="61">
        <f t="shared" si="39"/>
        <v>1334</v>
      </c>
      <c r="BL18" s="61">
        <f t="shared" si="39"/>
        <v>703</v>
      </c>
      <c r="BM18" s="61">
        <f t="shared" si="39"/>
        <v>602</v>
      </c>
      <c r="BN18" s="61">
        <f t="shared" si="39"/>
        <v>578</v>
      </c>
      <c r="BO18" s="61">
        <f t="shared" si="39"/>
        <v>1005</v>
      </c>
      <c r="BP18" s="61">
        <f t="shared" si="39"/>
        <v>701</v>
      </c>
      <c r="BQ18" s="61">
        <f t="shared" si="39"/>
        <v>-104</v>
      </c>
      <c r="BR18" s="155">
        <f t="shared" si="39"/>
        <v>-139</v>
      </c>
      <c r="BS18" s="61">
        <f t="shared" si="40"/>
        <v>-692</v>
      </c>
      <c r="BT18" s="61">
        <f t="shared" si="40"/>
        <v>-899</v>
      </c>
      <c r="BU18" s="61">
        <f t="shared" si="40"/>
        <v>969</v>
      </c>
      <c r="BV18" s="61">
        <f t="shared" si="40"/>
        <v>46</v>
      </c>
      <c r="BW18" s="61">
        <f t="shared" si="40"/>
        <v>176</v>
      </c>
      <c r="BX18" s="61">
        <f t="shared" si="40"/>
        <v>-283</v>
      </c>
      <c r="BY18" s="61">
        <f t="shared" si="40"/>
        <v>682</v>
      </c>
      <c r="BZ18" s="61">
        <f t="shared" si="40"/>
        <v>32</v>
      </c>
      <c r="CA18" s="61">
        <f t="shared" si="40"/>
        <v>175</v>
      </c>
      <c r="CB18" s="61">
        <f t="shared" si="40"/>
        <v>206</v>
      </c>
      <c r="CC18" s="61">
        <f t="shared" si="41"/>
        <v>1630</v>
      </c>
      <c r="CD18" s="60">
        <f t="shared" si="42"/>
        <v>-414</v>
      </c>
      <c r="CE18" s="61">
        <f t="shared" si="43"/>
        <v>945</v>
      </c>
      <c r="CF18" s="61">
        <f t="shared" si="43"/>
        <v>1358</v>
      </c>
      <c r="CG18" s="61">
        <f t="shared" si="43"/>
        <v>760</v>
      </c>
      <c r="CH18" s="61">
        <f t="shared" si="43"/>
        <v>1337</v>
      </c>
      <c r="CI18" s="61">
        <f t="shared" si="43"/>
        <v>1095</v>
      </c>
      <c r="CJ18" s="61">
        <f t="shared" si="43"/>
        <v>1969</v>
      </c>
      <c r="CK18" s="61">
        <f t="shared" si="43"/>
        <v>980</v>
      </c>
      <c r="CL18" s="61">
        <f t="shared" si="43"/>
        <v>1263</v>
      </c>
      <c r="CM18" s="61">
        <f t="shared" si="43"/>
        <v>952</v>
      </c>
      <c r="CN18" s="61">
        <f t="shared" si="43"/>
        <v>1143</v>
      </c>
      <c r="CO18" s="61">
        <f t="shared" si="43"/>
        <v>-153</v>
      </c>
      <c r="CP18" s="60">
        <f t="shared" si="43"/>
        <v>1828</v>
      </c>
      <c r="CQ18" s="61">
        <f t="shared" si="43"/>
        <v>615</v>
      </c>
      <c r="CR18" s="61">
        <f t="shared" si="43"/>
        <v>237</v>
      </c>
      <c r="CS18" s="61">
        <f t="shared" si="43"/>
        <v>-415</v>
      </c>
      <c r="CT18" s="61">
        <f t="shared" si="43"/>
        <v>-1197</v>
      </c>
      <c r="CU18" s="61">
        <f t="shared" si="43"/>
        <v>-1106</v>
      </c>
      <c r="CV18" s="61">
        <f t="shared" si="43"/>
        <v>-736</v>
      </c>
      <c r="CW18" s="61">
        <f t="shared" si="43"/>
        <v>-1085</v>
      </c>
      <c r="CX18" s="61">
        <f t="shared" si="44"/>
        <v>-61</v>
      </c>
      <c r="CY18" s="61">
        <f t="shared" si="45"/>
        <v>-78</v>
      </c>
      <c r="CZ18" s="61">
        <f t="shared" si="45"/>
        <v>-106</v>
      </c>
      <c r="DA18" s="61"/>
      <c r="DB18" s="60"/>
    </row>
    <row r="19" spans="1:106" x14ac:dyDescent="0.3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61">
        <v>251</v>
      </c>
      <c r="AL19" s="59">
        <v>226</v>
      </c>
      <c r="AM19" s="46">
        <v>230</v>
      </c>
      <c r="AN19" s="46">
        <v>268</v>
      </c>
      <c r="AO19" s="46">
        <v>344</v>
      </c>
      <c r="AP19" s="46">
        <v>386</v>
      </c>
      <c r="AQ19" s="46">
        <v>396</v>
      </c>
      <c r="AR19" s="46">
        <v>375</v>
      </c>
      <c r="AS19" s="46">
        <v>391</v>
      </c>
      <c r="AT19" s="46">
        <v>354</v>
      </c>
      <c r="AU19" s="46">
        <v>330</v>
      </c>
      <c r="AV19" s="154">
        <v>310</v>
      </c>
      <c r="AW19" s="239">
        <f t="shared" si="46"/>
        <v>286</v>
      </c>
      <c r="AX19" s="239">
        <f t="shared" si="46"/>
        <v>291</v>
      </c>
      <c r="AY19" s="239">
        <f t="shared" si="46"/>
        <v>280</v>
      </c>
      <c r="AZ19" s="239">
        <v>337</v>
      </c>
      <c r="BA19" s="239">
        <f t="shared" si="46"/>
        <v>346</v>
      </c>
      <c r="BB19" s="239">
        <f t="shared" si="46"/>
        <v>387</v>
      </c>
      <c r="BC19" s="239">
        <f t="shared" si="46"/>
        <v>415</v>
      </c>
      <c r="BD19" s="239">
        <f t="shared" si="46"/>
        <v>420</v>
      </c>
      <c r="BE19" s="239">
        <f t="shared" si="46"/>
        <v>398</v>
      </c>
      <c r="BF19" s="239">
        <f t="shared" si="46"/>
        <v>361</v>
      </c>
      <c r="BG19" s="239">
        <f t="shared" si="46"/>
        <v>0</v>
      </c>
      <c r="BH19" s="247">
        <f t="shared" si="46"/>
        <v>0</v>
      </c>
      <c r="BI19" s="61">
        <f t="shared" si="39"/>
        <v>-43</v>
      </c>
      <c r="BJ19" s="61">
        <f t="shared" si="39"/>
        <v>-180</v>
      </c>
      <c r="BK19" s="61">
        <f t="shared" si="39"/>
        <v>-221</v>
      </c>
      <c r="BL19" s="61">
        <f t="shared" si="39"/>
        <v>-137</v>
      </c>
      <c r="BM19" s="61">
        <f t="shared" si="39"/>
        <v>-139</v>
      </c>
      <c r="BN19" s="61">
        <f t="shared" si="39"/>
        <v>-132</v>
      </c>
      <c r="BO19" s="61">
        <f t="shared" si="39"/>
        <v>-29</v>
      </c>
      <c r="BP19" s="61">
        <f t="shared" si="39"/>
        <v>-33</v>
      </c>
      <c r="BQ19" s="61">
        <f t="shared" si="39"/>
        <v>3</v>
      </c>
      <c r="BR19" s="154">
        <f t="shared" si="39"/>
        <v>-7</v>
      </c>
      <c r="BS19" s="61">
        <f t="shared" si="40"/>
        <v>-74</v>
      </c>
      <c r="BT19" s="61">
        <f t="shared" si="40"/>
        <v>-33</v>
      </c>
      <c r="BU19" s="61">
        <f t="shared" si="40"/>
        <v>33</v>
      </c>
      <c r="BV19" s="61">
        <f t="shared" si="40"/>
        <v>184</v>
      </c>
      <c r="BW19" s="61">
        <f t="shared" si="40"/>
        <v>197</v>
      </c>
      <c r="BX19" s="61">
        <f t="shared" si="40"/>
        <v>150</v>
      </c>
      <c r="BY19" s="61">
        <f t="shared" si="40"/>
        <v>118</v>
      </c>
      <c r="BZ19" s="61">
        <f t="shared" si="40"/>
        <v>131</v>
      </c>
      <c r="CA19" s="61">
        <f t="shared" si="40"/>
        <v>-9</v>
      </c>
      <c r="CB19" s="61">
        <f t="shared" si="40"/>
        <v>15</v>
      </c>
      <c r="CC19" s="61">
        <f t="shared" si="41"/>
        <v>-17</v>
      </c>
      <c r="CD19" s="60">
        <f t="shared" si="42"/>
        <v>-7</v>
      </c>
      <c r="CE19" s="61">
        <f t="shared" si="43"/>
        <v>21</v>
      </c>
      <c r="CF19" s="61">
        <f t="shared" si="43"/>
        <v>47</v>
      </c>
      <c r="CG19" s="61">
        <f t="shared" si="43"/>
        <v>16</v>
      </c>
      <c r="CH19" s="61">
        <f t="shared" si="43"/>
        <v>-14</v>
      </c>
      <c r="CI19" s="61">
        <f t="shared" si="43"/>
        <v>-23</v>
      </c>
      <c r="CJ19" s="61">
        <f t="shared" si="43"/>
        <v>-36</v>
      </c>
      <c r="CK19" s="61">
        <f t="shared" si="43"/>
        <v>6</v>
      </c>
      <c r="CL19" s="61">
        <f t="shared" si="43"/>
        <v>31</v>
      </c>
      <c r="CM19" s="61">
        <f t="shared" si="43"/>
        <v>11</v>
      </c>
      <c r="CN19" s="61">
        <f t="shared" si="43"/>
        <v>13</v>
      </c>
      <c r="CO19" s="61">
        <f t="shared" si="43"/>
        <v>11</v>
      </c>
      <c r="CP19" s="60">
        <f t="shared" si="43"/>
        <v>-16</v>
      </c>
      <c r="CQ19" s="61">
        <f t="shared" si="43"/>
        <v>-35</v>
      </c>
      <c r="CR19" s="61">
        <f t="shared" si="43"/>
        <v>-65</v>
      </c>
      <c r="CS19" s="61">
        <f t="shared" si="43"/>
        <v>-50</v>
      </c>
      <c r="CT19" s="61">
        <f t="shared" si="43"/>
        <v>-69</v>
      </c>
      <c r="CU19" s="61">
        <f t="shared" si="43"/>
        <v>-2</v>
      </c>
      <c r="CV19" s="61">
        <f t="shared" si="43"/>
        <v>-1</v>
      </c>
      <c r="CW19" s="61">
        <f t="shared" si="43"/>
        <v>-19</v>
      </c>
      <c r="CX19" s="61">
        <f t="shared" si="44"/>
        <v>-45</v>
      </c>
      <c r="CY19" s="61">
        <f t="shared" si="45"/>
        <v>-7</v>
      </c>
      <c r="CZ19" s="61">
        <f t="shared" si="45"/>
        <v>-7</v>
      </c>
      <c r="DA19" s="61"/>
      <c r="DB19" s="60"/>
    </row>
    <row r="20" spans="1:106" x14ac:dyDescent="0.3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61">
        <v>14</v>
      </c>
      <c r="AL20" s="59">
        <v>9</v>
      </c>
      <c r="AM20" s="46">
        <v>9</v>
      </c>
      <c r="AN20" s="46">
        <v>15</v>
      </c>
      <c r="AO20" s="46">
        <v>19</v>
      </c>
      <c r="AP20" s="46">
        <v>22</v>
      </c>
      <c r="AQ20" s="46">
        <v>25</v>
      </c>
      <c r="AR20" s="46">
        <v>29</v>
      </c>
      <c r="AS20" s="46">
        <v>23</v>
      </c>
      <c r="AT20" s="46">
        <v>14</v>
      </c>
      <c r="AU20" s="46">
        <v>17</v>
      </c>
      <c r="AV20" s="154">
        <v>20</v>
      </c>
      <c r="AW20" s="239">
        <f t="shared" si="46"/>
        <v>18</v>
      </c>
      <c r="AX20" s="239">
        <f t="shared" si="46"/>
        <v>21</v>
      </c>
      <c r="AY20" s="239">
        <f t="shared" si="46"/>
        <v>20</v>
      </c>
      <c r="AZ20" s="239">
        <v>18</v>
      </c>
      <c r="BA20" s="239">
        <f t="shared" si="46"/>
        <v>16</v>
      </c>
      <c r="BB20" s="239">
        <f t="shared" si="46"/>
        <v>32</v>
      </c>
      <c r="BC20" s="239">
        <f t="shared" si="46"/>
        <v>21</v>
      </c>
      <c r="BD20" s="239">
        <f t="shared" si="46"/>
        <v>26</v>
      </c>
      <c r="BE20" s="239">
        <f t="shared" si="46"/>
        <v>24</v>
      </c>
      <c r="BF20" s="239">
        <f t="shared" si="46"/>
        <v>15</v>
      </c>
      <c r="BG20" s="239">
        <f t="shared" si="46"/>
        <v>0</v>
      </c>
      <c r="BH20" s="247">
        <f t="shared" si="46"/>
        <v>0</v>
      </c>
      <c r="BI20" s="61">
        <f t="shared" si="39"/>
        <v>-5</v>
      </c>
      <c r="BJ20" s="61">
        <f t="shared" si="39"/>
        <v>-15</v>
      </c>
      <c r="BK20" s="61">
        <f t="shared" si="39"/>
        <v>-7</v>
      </c>
      <c r="BL20" s="61">
        <f t="shared" si="39"/>
        <v>-9</v>
      </c>
      <c r="BM20" s="61">
        <f t="shared" si="39"/>
        <v>-18</v>
      </c>
      <c r="BN20" s="61">
        <f t="shared" si="39"/>
        <v>-19</v>
      </c>
      <c r="BO20" s="61">
        <f t="shared" si="39"/>
        <v>-5</v>
      </c>
      <c r="BP20" s="61">
        <f t="shared" si="39"/>
        <v>-4</v>
      </c>
      <c r="BQ20" s="61">
        <f t="shared" si="39"/>
        <v>-3</v>
      </c>
      <c r="BR20" s="154">
        <f t="shared" si="39"/>
        <v>2</v>
      </c>
      <c r="BS20" s="61">
        <f t="shared" si="40"/>
        <v>-14</v>
      </c>
      <c r="BT20" s="61">
        <f t="shared" si="40"/>
        <v>1</v>
      </c>
      <c r="BU20" s="61">
        <f t="shared" si="40"/>
        <v>2</v>
      </c>
      <c r="BV20" s="61">
        <f t="shared" si="40"/>
        <v>16</v>
      </c>
      <c r="BW20" s="61">
        <f t="shared" si="40"/>
        <v>12</v>
      </c>
      <c r="BX20" s="61">
        <f t="shared" si="40"/>
        <v>9</v>
      </c>
      <c r="BY20" s="61">
        <f t="shared" si="40"/>
        <v>11</v>
      </c>
      <c r="BZ20" s="61">
        <f t="shared" si="40"/>
        <v>11</v>
      </c>
      <c r="CA20" s="61">
        <f t="shared" si="40"/>
        <v>1</v>
      </c>
      <c r="CB20" s="61">
        <f t="shared" si="40"/>
        <v>-8</v>
      </c>
      <c r="CC20" s="61">
        <f t="shared" si="41"/>
        <v>2</v>
      </c>
      <c r="CD20" s="60">
        <f t="shared" si="42"/>
        <v>0</v>
      </c>
      <c r="CE20" s="61">
        <f t="shared" si="43"/>
        <v>10</v>
      </c>
      <c r="CF20" s="61">
        <f t="shared" si="43"/>
        <v>4</v>
      </c>
      <c r="CG20" s="61">
        <f t="shared" si="43"/>
        <v>5</v>
      </c>
      <c r="CH20" s="61">
        <f t="shared" si="43"/>
        <v>-3</v>
      </c>
      <c r="CI20" s="61">
        <f t="shared" si="43"/>
        <v>-1</v>
      </c>
      <c r="CJ20" s="61">
        <f t="shared" si="43"/>
        <v>0</v>
      </c>
      <c r="CK20" s="61">
        <f t="shared" si="43"/>
        <v>-4</v>
      </c>
      <c r="CL20" s="61">
        <f t="shared" si="43"/>
        <v>-2</v>
      </c>
      <c r="CM20" s="61">
        <f t="shared" si="43"/>
        <v>-7</v>
      </c>
      <c r="CN20" s="61">
        <f t="shared" si="43"/>
        <v>10</v>
      </c>
      <c r="CO20" s="61">
        <f t="shared" si="43"/>
        <v>-5</v>
      </c>
      <c r="CP20" s="60">
        <f t="shared" si="43"/>
        <v>-12</v>
      </c>
      <c r="CQ20" s="61">
        <f t="shared" si="43"/>
        <v>-4</v>
      </c>
      <c r="CR20" s="61">
        <f t="shared" si="43"/>
        <v>-12</v>
      </c>
      <c r="CS20" s="61">
        <f t="shared" si="43"/>
        <v>-11</v>
      </c>
      <c r="CT20" s="61">
        <f t="shared" si="43"/>
        <v>-3</v>
      </c>
      <c r="CU20" s="61">
        <f t="shared" si="43"/>
        <v>3</v>
      </c>
      <c r="CV20" s="61">
        <f t="shared" si="43"/>
        <v>-10</v>
      </c>
      <c r="CW20" s="61">
        <f t="shared" si="43"/>
        <v>4</v>
      </c>
      <c r="CX20" s="61">
        <f t="shared" si="44"/>
        <v>3</v>
      </c>
      <c r="CY20" s="61">
        <f t="shared" si="45"/>
        <v>-1</v>
      </c>
      <c r="CZ20" s="61">
        <f t="shared" si="45"/>
        <v>-1</v>
      </c>
      <c r="DA20" s="61"/>
      <c r="DB20" s="60"/>
    </row>
    <row r="21" spans="1:106" x14ac:dyDescent="0.3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61">
        <v>2</v>
      </c>
      <c r="AL21" s="59">
        <v>3</v>
      </c>
      <c r="AM21" s="46">
        <v>2</v>
      </c>
      <c r="AN21" s="46">
        <v>2</v>
      </c>
      <c r="AO21" s="46">
        <v>3</v>
      </c>
      <c r="AP21" s="46">
        <v>5</v>
      </c>
      <c r="AQ21" s="46">
        <v>5</v>
      </c>
      <c r="AR21" s="46">
        <v>4</v>
      </c>
      <c r="AS21" s="46">
        <v>3</v>
      </c>
      <c r="AT21" s="46">
        <v>4</v>
      </c>
      <c r="AU21" s="46">
        <v>4</v>
      </c>
      <c r="AV21" s="154">
        <v>4</v>
      </c>
      <c r="AW21" s="239">
        <f t="shared" si="46"/>
        <v>2</v>
      </c>
      <c r="AX21" s="239">
        <f t="shared" si="46"/>
        <v>5</v>
      </c>
      <c r="AY21" s="239">
        <f t="shared" si="46"/>
        <v>3</v>
      </c>
      <c r="AZ21" s="239">
        <v>4</v>
      </c>
      <c r="BA21" s="239">
        <f t="shared" si="46"/>
        <v>5</v>
      </c>
      <c r="BB21" s="239">
        <f t="shared" si="46"/>
        <v>6</v>
      </c>
      <c r="BC21" s="239">
        <f t="shared" si="46"/>
        <v>5</v>
      </c>
      <c r="BD21" s="239">
        <f t="shared" si="46"/>
        <v>3</v>
      </c>
      <c r="BE21" s="239">
        <f t="shared" si="46"/>
        <v>5</v>
      </c>
      <c r="BF21" s="239">
        <f t="shared" si="46"/>
        <v>2</v>
      </c>
      <c r="BG21" s="239">
        <f t="shared" si="46"/>
        <v>0</v>
      </c>
      <c r="BH21" s="247">
        <f t="shared" si="46"/>
        <v>0</v>
      </c>
      <c r="BI21" s="61">
        <f t="shared" si="39"/>
        <v>-1</v>
      </c>
      <c r="BJ21" s="61">
        <f t="shared" si="39"/>
        <v>-1</v>
      </c>
      <c r="BK21" s="61">
        <f t="shared" si="39"/>
        <v>-3</v>
      </c>
      <c r="BL21" s="61">
        <f t="shared" si="39"/>
        <v>0</v>
      </c>
      <c r="BM21" s="61">
        <f t="shared" si="39"/>
        <v>-1</v>
      </c>
      <c r="BN21" s="61">
        <f t="shared" si="39"/>
        <v>-4</v>
      </c>
      <c r="BO21" s="61">
        <f t="shared" si="39"/>
        <v>2</v>
      </c>
      <c r="BP21" s="61">
        <f t="shared" si="39"/>
        <v>1</v>
      </c>
      <c r="BQ21" s="61">
        <f t="shared" si="39"/>
        <v>-1</v>
      </c>
      <c r="BR21" s="154">
        <f t="shared" si="39"/>
        <v>0</v>
      </c>
      <c r="BS21" s="61">
        <f t="shared" si="40"/>
        <v>-2</v>
      </c>
      <c r="BT21" s="61">
        <f t="shared" si="40"/>
        <v>0</v>
      </c>
      <c r="BU21" s="61">
        <f t="shared" si="40"/>
        <v>3</v>
      </c>
      <c r="BV21" s="61">
        <f t="shared" si="40"/>
        <v>2</v>
      </c>
      <c r="BW21" s="61">
        <f t="shared" si="40"/>
        <v>0</v>
      </c>
      <c r="BX21" s="61">
        <f t="shared" si="40"/>
        <v>-1</v>
      </c>
      <c r="BY21" s="61">
        <f t="shared" si="40"/>
        <v>-1</v>
      </c>
      <c r="BZ21" s="61">
        <f t="shared" si="40"/>
        <v>0</v>
      </c>
      <c r="CA21" s="61">
        <f t="shared" si="40"/>
        <v>0</v>
      </c>
      <c r="CB21" s="61">
        <f t="shared" si="40"/>
        <v>-1</v>
      </c>
      <c r="CC21" s="61">
        <f t="shared" si="41"/>
        <v>-2</v>
      </c>
      <c r="CD21" s="60">
        <f t="shared" si="42"/>
        <v>0</v>
      </c>
      <c r="CE21" s="61">
        <f t="shared" si="43"/>
        <v>0</v>
      </c>
      <c r="CF21" s="61">
        <f t="shared" si="43"/>
        <v>-2</v>
      </c>
      <c r="CG21" s="61">
        <f t="shared" si="43"/>
        <v>-2</v>
      </c>
      <c r="CH21" s="61">
        <f t="shared" si="43"/>
        <v>0</v>
      </c>
      <c r="CI21" s="61">
        <f t="shared" si="43"/>
        <v>1</v>
      </c>
      <c r="CJ21" s="61">
        <f t="shared" si="43"/>
        <v>-1</v>
      </c>
      <c r="CK21" s="61">
        <f t="shared" si="43"/>
        <v>-1</v>
      </c>
      <c r="CL21" s="61">
        <f t="shared" si="43"/>
        <v>1</v>
      </c>
      <c r="CM21" s="61">
        <f t="shared" si="43"/>
        <v>-2</v>
      </c>
      <c r="CN21" s="61">
        <f t="shared" si="43"/>
        <v>-1</v>
      </c>
      <c r="CO21" s="61">
        <f t="shared" si="43"/>
        <v>-1</v>
      </c>
      <c r="CP21" s="60">
        <f t="shared" si="43"/>
        <v>-4</v>
      </c>
      <c r="CQ21" s="61">
        <f t="shared" si="43"/>
        <v>0</v>
      </c>
      <c r="CR21" s="61">
        <f t="shared" si="43"/>
        <v>-2</v>
      </c>
      <c r="CS21" s="61">
        <f t="shared" si="43"/>
        <v>-1</v>
      </c>
      <c r="CT21" s="61">
        <f t="shared" si="43"/>
        <v>-2</v>
      </c>
      <c r="CU21" s="61">
        <f t="shared" si="43"/>
        <v>-2</v>
      </c>
      <c r="CV21" s="61">
        <f t="shared" si="43"/>
        <v>-1</v>
      </c>
      <c r="CW21" s="61">
        <f t="shared" si="43"/>
        <v>0</v>
      </c>
      <c r="CX21" s="61">
        <f t="shared" si="44"/>
        <v>1</v>
      </c>
      <c r="CY21" s="61">
        <f t="shared" si="45"/>
        <v>-2</v>
      </c>
      <c r="CZ21" s="61">
        <f t="shared" si="45"/>
        <v>2</v>
      </c>
      <c r="DA21" s="61"/>
      <c r="DB21" s="60"/>
    </row>
    <row r="22" spans="1:106" x14ac:dyDescent="0.3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O22" si="47">SUM(E17:E21)</f>
        <v>9338</v>
      </c>
      <c r="F22" s="61">
        <f t="shared" si="47"/>
        <v>9969</v>
      </c>
      <c r="G22" s="61">
        <f t="shared" si="47"/>
        <v>10312</v>
      </c>
      <c r="H22" s="61">
        <f t="shared" si="47"/>
        <v>9709</v>
      </c>
      <c r="I22" s="61">
        <f t="shared" si="47"/>
        <v>9754</v>
      </c>
      <c r="J22" s="61">
        <f t="shared" si="47"/>
        <v>9014</v>
      </c>
      <c r="K22" s="61">
        <f t="shared" si="47"/>
        <v>7806</v>
      </c>
      <c r="L22" s="61">
        <f t="shared" si="47"/>
        <v>7401</v>
      </c>
      <c r="M22" s="61">
        <f t="shared" si="47"/>
        <v>6575</v>
      </c>
      <c r="N22" s="60">
        <f t="shared" si="47"/>
        <v>6726</v>
      </c>
      <c r="O22" s="61">
        <f t="shared" si="47"/>
        <v>8105</v>
      </c>
      <c r="P22" s="61">
        <f t="shared" si="47"/>
        <v>8736</v>
      </c>
      <c r="Q22" s="61">
        <f t="shared" si="47"/>
        <v>8662</v>
      </c>
      <c r="R22" s="61">
        <f t="shared" si="47"/>
        <v>9661</v>
      </c>
      <c r="S22" s="61">
        <f t="shared" si="47"/>
        <v>10353</v>
      </c>
      <c r="T22" s="61">
        <f t="shared" si="47"/>
        <v>9551</v>
      </c>
      <c r="U22" s="61">
        <f t="shared" si="47"/>
        <v>9122</v>
      </c>
      <c r="V22" s="61">
        <f t="shared" ref="V22" si="48">SUM(V17:V21)</f>
        <v>8949</v>
      </c>
      <c r="W22" s="61">
        <f t="shared" ref="W22:AB22" si="49">SUM(W17:W21)</f>
        <v>8649</v>
      </c>
      <c r="X22" s="155">
        <f t="shared" si="49"/>
        <v>8517</v>
      </c>
      <c r="Y22" s="61">
        <f t="shared" si="49"/>
        <v>8296</v>
      </c>
      <c r="Z22" s="61">
        <f t="shared" si="49"/>
        <v>8654</v>
      </c>
      <c r="AA22" s="61">
        <f t="shared" si="49"/>
        <v>7418</v>
      </c>
      <c r="AB22" s="61">
        <f t="shared" si="49"/>
        <v>8777</v>
      </c>
      <c r="AC22" s="61">
        <f t="shared" ref="AC22" si="50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51">SUM(AF17:AF21)</f>
        <v>9809</v>
      </c>
      <c r="AG22" s="61">
        <f t="shared" si="51"/>
        <v>9284</v>
      </c>
      <c r="AH22" s="61">
        <f t="shared" ref="AH22:AJ22" si="52">SUM(AH17:AH21)</f>
        <v>8945</v>
      </c>
      <c r="AI22" s="61">
        <f t="shared" ref="AI22" si="53">SUM(AI17:AI21)</f>
        <v>7459</v>
      </c>
      <c r="AJ22" s="154">
        <f t="shared" si="52"/>
        <v>9096</v>
      </c>
      <c r="AK22" s="61">
        <v>7048</v>
      </c>
      <c r="AL22" s="61">
        <v>6544</v>
      </c>
      <c r="AM22" s="61">
        <v>7910</v>
      </c>
      <c r="AN22" s="61">
        <v>8812</v>
      </c>
      <c r="AO22" s="61">
        <v>8402</v>
      </c>
      <c r="AP22" s="61">
        <v>9238</v>
      </c>
      <c r="AQ22" s="61">
        <v>11006</v>
      </c>
      <c r="AR22" s="61">
        <v>8108</v>
      </c>
      <c r="AS22" s="61">
        <v>8084</v>
      </c>
      <c r="AT22" s="61">
        <v>7500</v>
      </c>
      <c r="AU22" s="61">
        <v>7124</v>
      </c>
      <c r="AV22" s="154">
        <v>7040</v>
      </c>
      <c r="AW22" s="61">
        <f t="shared" ref="AW22:BA22" si="54">SUM(AW17:AW21)</f>
        <v>6707</v>
      </c>
      <c r="AX22" s="61">
        <f t="shared" si="54"/>
        <v>6834</v>
      </c>
      <c r="AY22" s="61">
        <f t="shared" si="54"/>
        <v>7427</v>
      </c>
      <c r="AZ22" s="61">
        <f t="shared" si="54"/>
        <v>8683</v>
      </c>
      <c r="BA22" s="61">
        <f t="shared" si="54"/>
        <v>8387</v>
      </c>
      <c r="BB22" s="61">
        <f>SUM(BB17:BB21)</f>
        <v>9146</v>
      </c>
      <c r="BC22" s="61">
        <f>SUM(BC17:BC21)</f>
        <v>10253</v>
      </c>
      <c r="BD22" s="61">
        <f t="shared" ref="BD22:BH22" si="55">SUM(BD17:BD21)</f>
        <v>8320</v>
      </c>
      <c r="BE22" s="61">
        <f t="shared" si="55"/>
        <v>8267</v>
      </c>
      <c r="BF22" s="61">
        <f t="shared" si="55"/>
        <v>7518</v>
      </c>
      <c r="BG22" s="61">
        <f t="shared" si="55"/>
        <v>0</v>
      </c>
      <c r="BH22" s="154">
        <f t="shared" si="55"/>
        <v>0</v>
      </c>
      <c r="BI22" s="61">
        <f t="shared" si="47"/>
        <v>-103</v>
      </c>
      <c r="BJ22" s="61">
        <f t="shared" si="47"/>
        <v>-456</v>
      </c>
      <c r="BK22" s="61">
        <f t="shared" si="47"/>
        <v>676</v>
      </c>
      <c r="BL22" s="61">
        <f t="shared" si="47"/>
        <v>308</v>
      </c>
      <c r="BM22" s="61">
        <f t="shared" si="47"/>
        <v>-41</v>
      </c>
      <c r="BN22" s="61">
        <f t="shared" si="47"/>
        <v>158</v>
      </c>
      <c r="BO22" s="61">
        <f t="shared" si="47"/>
        <v>632</v>
      </c>
      <c r="BP22" s="61">
        <f t="shared" ref="BP22:BQ22" si="56">SUM(BP17:BP21)</f>
        <v>65</v>
      </c>
      <c r="BQ22" s="61">
        <f t="shared" si="56"/>
        <v>-843</v>
      </c>
      <c r="BR22" s="154">
        <f t="shared" ref="BR22:BS22" si="57">SUM(BR17:BR21)</f>
        <v>-1116</v>
      </c>
      <c r="BS22" s="61">
        <f t="shared" si="57"/>
        <v>-1721</v>
      </c>
      <c r="BT22" s="61">
        <f t="shared" ref="BT22:BU22" si="58">SUM(BT17:BT21)</f>
        <v>-1928</v>
      </c>
      <c r="BU22" s="61">
        <f t="shared" si="58"/>
        <v>687</v>
      </c>
      <c r="BV22" s="61">
        <f t="shared" ref="BV22:BW22" si="59">SUM(BV17:BV21)</f>
        <v>-41</v>
      </c>
      <c r="BW22" s="61">
        <f t="shared" si="59"/>
        <v>77</v>
      </c>
      <c r="BX22" s="61">
        <f t="shared" ref="BX22:BY22" si="60">SUM(BX17:BX21)</f>
        <v>-577</v>
      </c>
      <c r="BY22" s="61">
        <f t="shared" si="60"/>
        <v>630</v>
      </c>
      <c r="BZ22" s="61">
        <f t="shared" ref="BZ22:CA22" si="61">SUM(BZ17:BZ21)</f>
        <v>-258</v>
      </c>
      <c r="CA22" s="61">
        <f t="shared" si="61"/>
        <v>-162</v>
      </c>
      <c r="CB22" s="61">
        <f t="shared" ref="CB22" si="62">SUM(CB17:CB21)</f>
        <v>4</v>
      </c>
      <c r="CC22" s="61">
        <f t="shared" ref="CC22:CJ22" si="63">SUM(CC17:CC21)</f>
        <v>1190</v>
      </c>
      <c r="CD22" s="60">
        <f t="shared" si="63"/>
        <v>-579</v>
      </c>
      <c r="CE22" s="61">
        <f>Y22-AK22</f>
        <v>1248</v>
      </c>
      <c r="CF22" s="61">
        <f t="shared" si="63"/>
        <v>2110</v>
      </c>
      <c r="CG22" s="61">
        <f t="shared" ref="CG22:CH22" si="64">SUM(CG17:CG21)</f>
        <v>-492</v>
      </c>
      <c r="CH22" s="61">
        <f t="shared" si="64"/>
        <v>-35</v>
      </c>
      <c r="CI22" s="61">
        <f t="shared" ref="CI22" si="65">SUM(CI17:CI21)</f>
        <v>183</v>
      </c>
      <c r="CJ22" s="61">
        <f t="shared" si="63"/>
        <v>1000</v>
      </c>
      <c r="CK22" s="61">
        <f t="shared" ref="CK22:CL22" si="66">SUM(CK17:CK21)</f>
        <v>-1283</v>
      </c>
      <c r="CL22" s="61">
        <f t="shared" si="66"/>
        <v>1701</v>
      </c>
      <c r="CM22" s="61">
        <f t="shared" ref="CM22:CN22" si="67">SUM(CM17:CM21)</f>
        <v>1200</v>
      </c>
      <c r="CN22" s="61">
        <f t="shared" si="67"/>
        <v>1445</v>
      </c>
      <c r="CO22" s="61">
        <f t="shared" ref="CO22" si="68">SUM(CO17:CO21)</f>
        <v>335</v>
      </c>
      <c r="CP22" s="60">
        <f t="shared" ref="CP22" si="69">SUM(CP17:CP21)</f>
        <v>2056</v>
      </c>
      <c r="CQ22" s="61">
        <f t="shared" ref="CQ22:CW22" si="70">AK22-AW22</f>
        <v>341</v>
      </c>
      <c r="CR22" s="61">
        <f t="shared" si="70"/>
        <v>-290</v>
      </c>
      <c r="CS22" s="61">
        <f t="shared" si="70"/>
        <v>483</v>
      </c>
      <c r="CT22" s="61">
        <f t="shared" si="70"/>
        <v>129</v>
      </c>
      <c r="CU22" s="61">
        <f t="shared" si="70"/>
        <v>15</v>
      </c>
      <c r="CV22" s="61">
        <f t="shared" si="70"/>
        <v>92</v>
      </c>
      <c r="CW22" s="61">
        <f t="shared" si="70"/>
        <v>753</v>
      </c>
      <c r="CX22" s="61">
        <f t="shared" si="44"/>
        <v>-212</v>
      </c>
      <c r="CY22" s="61">
        <f t="shared" si="45"/>
        <v>-183</v>
      </c>
      <c r="CZ22" s="61">
        <f t="shared" si="45"/>
        <v>-18</v>
      </c>
      <c r="DA22" s="61"/>
      <c r="DB22" s="60"/>
    </row>
    <row r="23" spans="1:106" ht="16.5" x14ac:dyDescent="0.3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61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154"/>
      <c r="AW23" s="61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154"/>
      <c r="BI23" s="61"/>
      <c r="BJ23" s="62"/>
      <c r="BK23" s="63"/>
      <c r="BL23" s="63"/>
      <c r="BM23" s="63"/>
      <c r="BN23" s="63"/>
      <c r="BO23" s="63"/>
      <c r="BP23" s="63"/>
      <c r="BQ23" s="63"/>
      <c r="BR23" s="225"/>
      <c r="BS23" s="22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4"/>
      <c r="CE23" s="22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4"/>
      <c r="CQ23" s="22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4"/>
    </row>
    <row r="24" spans="1:106" x14ac:dyDescent="0.3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61">
        <v>1038</v>
      </c>
      <c r="AL24" s="59">
        <v>1325</v>
      </c>
      <c r="AM24" s="46">
        <v>2691</v>
      </c>
      <c r="AN24" s="46">
        <v>2571</v>
      </c>
      <c r="AO24" s="46">
        <v>1305</v>
      </c>
      <c r="AP24" s="46">
        <v>2325</v>
      </c>
      <c r="AQ24" s="46">
        <v>2900</v>
      </c>
      <c r="AR24" s="46">
        <v>839</v>
      </c>
      <c r="AS24" s="46">
        <v>1454</v>
      </c>
      <c r="AT24" s="46">
        <v>1234</v>
      </c>
      <c r="AU24" s="46">
        <v>1219</v>
      </c>
      <c r="AV24" s="154">
        <v>1344</v>
      </c>
      <c r="AW24" s="239">
        <v>1348</v>
      </c>
      <c r="AX24" s="246">
        <v>1546</v>
      </c>
      <c r="AY24" s="244">
        <v>1917</v>
      </c>
      <c r="AZ24" s="244">
        <v>1971</v>
      </c>
      <c r="BA24" s="244">
        <v>1603</v>
      </c>
      <c r="BB24" s="244">
        <v>2137</v>
      </c>
      <c r="BC24" s="244">
        <v>1948</v>
      </c>
      <c r="BD24" s="244">
        <v>902</v>
      </c>
      <c r="BE24" s="244">
        <v>1413</v>
      </c>
      <c r="BF24" s="244">
        <v>987</v>
      </c>
      <c r="BG24" s="244"/>
      <c r="BH24" s="247"/>
      <c r="BI24" s="61">
        <f t="shared" ref="BI24:BR28" si="71">C24-O24</f>
        <v>-222</v>
      </c>
      <c r="BJ24" s="61">
        <f t="shared" si="71"/>
        <v>2</v>
      </c>
      <c r="BK24" s="61">
        <f t="shared" si="71"/>
        <v>120</v>
      </c>
      <c r="BL24" s="61">
        <f t="shared" si="71"/>
        <v>183</v>
      </c>
      <c r="BM24" s="61">
        <f t="shared" si="71"/>
        <v>111</v>
      </c>
      <c r="BN24" s="61">
        <f t="shared" si="71"/>
        <v>488</v>
      </c>
      <c r="BO24" s="61">
        <f t="shared" si="71"/>
        <v>403</v>
      </c>
      <c r="BP24" s="61">
        <f t="shared" si="71"/>
        <v>308</v>
      </c>
      <c r="BQ24" s="61">
        <f t="shared" si="71"/>
        <v>296</v>
      </c>
      <c r="BR24" s="154">
        <f t="shared" si="71"/>
        <v>129</v>
      </c>
      <c r="BS24" s="61">
        <f t="shared" ref="BS24:CB28" si="72">M24-Y24</f>
        <v>379</v>
      </c>
      <c r="BT24" s="61">
        <f t="shared" si="72"/>
        <v>487</v>
      </c>
      <c r="BU24" s="61">
        <f t="shared" si="72"/>
        <v>714</v>
      </c>
      <c r="BV24" s="61">
        <f t="shared" si="72"/>
        <v>455</v>
      </c>
      <c r="BW24" s="61">
        <f t="shared" si="72"/>
        <v>291</v>
      </c>
      <c r="BX24" s="61">
        <f t="shared" si="72"/>
        <v>103</v>
      </c>
      <c r="BY24" s="61">
        <f t="shared" si="72"/>
        <v>498</v>
      </c>
      <c r="BZ24" s="61">
        <f t="shared" si="72"/>
        <v>-94</v>
      </c>
      <c r="CA24" s="61">
        <f t="shared" si="72"/>
        <v>51</v>
      </c>
      <c r="CB24" s="61">
        <f t="shared" si="72"/>
        <v>-82</v>
      </c>
      <c r="CC24" s="61">
        <f t="shared" ref="CC24:CC28" si="73">W24-AI24</f>
        <v>-86</v>
      </c>
      <c r="CD24" s="60">
        <f t="shared" ref="CD24:CD28" si="74">X24-AJ24</f>
        <v>-675</v>
      </c>
      <c r="CE24" s="61">
        <f t="shared" ref="CE24:CW28" si="75">Y24-AK24</f>
        <v>78</v>
      </c>
      <c r="CF24" s="61">
        <f t="shared" si="75"/>
        <v>-54</v>
      </c>
      <c r="CG24" s="61">
        <f t="shared" si="75"/>
        <v>-1322</v>
      </c>
      <c r="CH24" s="61">
        <f t="shared" si="75"/>
        <v>-834</v>
      </c>
      <c r="CI24" s="61">
        <f t="shared" si="75"/>
        <v>348</v>
      </c>
      <c r="CJ24" s="61">
        <f t="shared" si="75"/>
        <v>-565</v>
      </c>
      <c r="CK24" s="61">
        <f t="shared" si="75"/>
        <v>-1615</v>
      </c>
      <c r="CL24" s="61">
        <f t="shared" si="75"/>
        <v>425</v>
      </c>
      <c r="CM24" s="61">
        <f t="shared" si="75"/>
        <v>-388</v>
      </c>
      <c r="CN24" s="61">
        <f t="shared" si="75"/>
        <v>-52</v>
      </c>
      <c r="CO24" s="61">
        <f t="shared" si="75"/>
        <v>-52</v>
      </c>
      <c r="CP24" s="60">
        <f t="shared" si="75"/>
        <v>482</v>
      </c>
      <c r="CQ24" s="61">
        <f t="shared" si="75"/>
        <v>-310</v>
      </c>
      <c r="CR24" s="61">
        <f t="shared" si="75"/>
        <v>-221</v>
      </c>
      <c r="CS24" s="61">
        <f t="shared" si="75"/>
        <v>774</v>
      </c>
      <c r="CT24" s="61">
        <f t="shared" si="75"/>
        <v>600</v>
      </c>
      <c r="CU24" s="61">
        <f t="shared" si="75"/>
        <v>-298</v>
      </c>
      <c r="CV24" s="61">
        <f t="shared" si="75"/>
        <v>188</v>
      </c>
      <c r="CW24" s="61">
        <f t="shared" si="75"/>
        <v>952</v>
      </c>
      <c r="CX24" s="61">
        <f t="shared" ref="CX24:CX28" si="76">AR24-BD24</f>
        <v>-63</v>
      </c>
      <c r="CY24" s="61">
        <f t="shared" ref="CY24:CZ28" si="77">AS24-BE24</f>
        <v>41</v>
      </c>
      <c r="CZ24" s="61">
        <f t="shared" si="77"/>
        <v>247</v>
      </c>
      <c r="DA24" s="61"/>
      <c r="DB24" s="60"/>
    </row>
    <row r="25" spans="1:106" x14ac:dyDescent="0.3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61">
        <v>-500</v>
      </c>
      <c r="AL25" s="59">
        <v>137</v>
      </c>
      <c r="AM25" s="46">
        <v>389</v>
      </c>
      <c r="AN25" s="46">
        <v>298</v>
      </c>
      <c r="AO25" s="46">
        <v>-173</v>
      </c>
      <c r="AP25" s="46">
        <v>281</v>
      </c>
      <c r="AQ25" s="46">
        <v>321</v>
      </c>
      <c r="AR25" s="46">
        <v>-2055</v>
      </c>
      <c r="AS25" s="46">
        <v>186</v>
      </c>
      <c r="AT25" s="46">
        <v>-69</v>
      </c>
      <c r="AU25" s="46">
        <v>81</v>
      </c>
      <c r="AV25" s="154">
        <v>131</v>
      </c>
      <c r="AW25" s="239">
        <v>189</v>
      </c>
      <c r="AX25" s="246">
        <v>331</v>
      </c>
      <c r="AY25" s="244">
        <v>511</v>
      </c>
      <c r="AZ25" s="244">
        <v>893</v>
      </c>
      <c r="BA25" s="244">
        <v>217</v>
      </c>
      <c r="BB25" s="244">
        <v>401</v>
      </c>
      <c r="BC25" s="244">
        <v>767</v>
      </c>
      <c r="BD25" s="244">
        <v>-1020</v>
      </c>
      <c r="BE25" s="244">
        <v>203</v>
      </c>
      <c r="BF25" s="244">
        <v>-39</v>
      </c>
      <c r="BG25" s="244"/>
      <c r="BH25" s="247"/>
      <c r="BI25" s="61">
        <f t="shared" si="71"/>
        <v>75</v>
      </c>
      <c r="BJ25" s="61">
        <f t="shared" si="71"/>
        <v>584</v>
      </c>
      <c r="BK25" s="61">
        <f t="shared" si="71"/>
        <v>709</v>
      </c>
      <c r="BL25" s="61">
        <f t="shared" si="71"/>
        <v>-326</v>
      </c>
      <c r="BM25" s="61">
        <f t="shared" si="71"/>
        <v>38</v>
      </c>
      <c r="BN25" s="61">
        <f t="shared" si="71"/>
        <v>340</v>
      </c>
      <c r="BO25" s="61">
        <f t="shared" si="71"/>
        <v>651</v>
      </c>
      <c r="BP25" s="61">
        <f t="shared" si="71"/>
        <v>68</v>
      </c>
      <c r="BQ25" s="61">
        <f t="shared" si="71"/>
        <v>-444</v>
      </c>
      <c r="BR25" s="154">
        <f t="shared" si="71"/>
        <v>76</v>
      </c>
      <c r="BS25" s="61">
        <f t="shared" si="72"/>
        <v>-59</v>
      </c>
      <c r="BT25" s="61">
        <f t="shared" si="72"/>
        <v>-108</v>
      </c>
      <c r="BU25" s="61">
        <f t="shared" si="72"/>
        <v>698</v>
      </c>
      <c r="BV25" s="61">
        <f t="shared" si="72"/>
        <v>-563</v>
      </c>
      <c r="BW25" s="61">
        <f t="shared" si="72"/>
        <v>482</v>
      </c>
      <c r="BX25" s="61">
        <f t="shared" si="72"/>
        <v>-412</v>
      </c>
      <c r="BY25" s="61">
        <f t="shared" si="72"/>
        <v>945</v>
      </c>
      <c r="BZ25" s="61">
        <f t="shared" si="72"/>
        <v>-425</v>
      </c>
      <c r="CA25" s="61">
        <f t="shared" si="72"/>
        <v>169</v>
      </c>
      <c r="CB25" s="61">
        <f t="shared" si="72"/>
        <v>3</v>
      </c>
      <c r="CC25" s="61">
        <f t="shared" si="73"/>
        <v>226</v>
      </c>
      <c r="CD25" s="60">
        <f t="shared" si="74"/>
        <v>-1534</v>
      </c>
      <c r="CE25" s="61">
        <f t="shared" si="75"/>
        <v>901</v>
      </c>
      <c r="CF25" s="61">
        <f t="shared" si="75"/>
        <v>425</v>
      </c>
      <c r="CG25" s="61">
        <f t="shared" si="75"/>
        <v>-21</v>
      </c>
      <c r="CH25" s="61">
        <f t="shared" si="75"/>
        <v>685</v>
      </c>
      <c r="CI25" s="61">
        <f t="shared" si="75"/>
        <v>304</v>
      </c>
      <c r="CJ25" s="61">
        <f t="shared" si="75"/>
        <v>995</v>
      </c>
      <c r="CK25" s="61">
        <f t="shared" si="75"/>
        <v>-732</v>
      </c>
      <c r="CL25" s="61">
        <f t="shared" si="75"/>
        <v>2055</v>
      </c>
      <c r="CM25" s="61">
        <f t="shared" si="75"/>
        <v>-222</v>
      </c>
      <c r="CN25" s="61">
        <f t="shared" si="75"/>
        <v>245</v>
      </c>
      <c r="CO25" s="61">
        <f t="shared" si="75"/>
        <v>-67</v>
      </c>
      <c r="CP25" s="60">
        <f t="shared" si="75"/>
        <v>1577</v>
      </c>
      <c r="CQ25" s="61">
        <f t="shared" si="75"/>
        <v>-689</v>
      </c>
      <c r="CR25" s="61">
        <f t="shared" si="75"/>
        <v>-194</v>
      </c>
      <c r="CS25" s="61">
        <f t="shared" si="75"/>
        <v>-122</v>
      </c>
      <c r="CT25" s="61">
        <f t="shared" si="75"/>
        <v>-595</v>
      </c>
      <c r="CU25" s="61">
        <f t="shared" si="75"/>
        <v>-390</v>
      </c>
      <c r="CV25" s="61">
        <f t="shared" si="75"/>
        <v>-120</v>
      </c>
      <c r="CW25" s="61">
        <f t="shared" si="75"/>
        <v>-446</v>
      </c>
      <c r="CX25" s="61">
        <f t="shared" si="76"/>
        <v>-1035</v>
      </c>
      <c r="CY25" s="61">
        <f t="shared" si="77"/>
        <v>-17</v>
      </c>
      <c r="CZ25" s="61">
        <f t="shared" si="77"/>
        <v>-30</v>
      </c>
      <c r="DA25" s="61"/>
      <c r="DB25" s="60"/>
    </row>
    <row r="26" spans="1:106" x14ac:dyDescent="0.3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61">
        <v>74</v>
      </c>
      <c r="AL26" s="59">
        <v>86</v>
      </c>
      <c r="AM26" s="46">
        <v>99</v>
      </c>
      <c r="AN26" s="46">
        <v>126</v>
      </c>
      <c r="AO26" s="46">
        <v>136</v>
      </c>
      <c r="AP26" s="46">
        <v>143</v>
      </c>
      <c r="AQ26" s="46">
        <v>115</v>
      </c>
      <c r="AR26" s="46">
        <v>78</v>
      </c>
      <c r="AS26" s="46">
        <v>118</v>
      </c>
      <c r="AT26" s="46">
        <v>93</v>
      </c>
      <c r="AU26" s="46">
        <v>101</v>
      </c>
      <c r="AV26" s="154">
        <v>101</v>
      </c>
      <c r="AW26" s="239">
        <v>95</v>
      </c>
      <c r="AX26" s="246">
        <v>104</v>
      </c>
      <c r="AY26" s="244">
        <v>104</v>
      </c>
      <c r="AZ26" s="244">
        <v>163</v>
      </c>
      <c r="BA26" s="244">
        <v>126</v>
      </c>
      <c r="BB26" s="244">
        <v>137</v>
      </c>
      <c r="BC26" s="244">
        <v>139</v>
      </c>
      <c r="BD26" s="244">
        <v>103</v>
      </c>
      <c r="BE26" s="244">
        <v>98</v>
      </c>
      <c r="BF26" s="244">
        <v>92</v>
      </c>
      <c r="BG26" s="244"/>
      <c r="BH26" s="247"/>
      <c r="BI26" s="61">
        <f t="shared" si="71"/>
        <v>-21</v>
      </c>
      <c r="BJ26" s="61">
        <f t="shared" si="71"/>
        <v>-108</v>
      </c>
      <c r="BK26" s="61">
        <f t="shared" si="71"/>
        <v>-94</v>
      </c>
      <c r="BL26" s="61">
        <f t="shared" si="71"/>
        <v>4</v>
      </c>
      <c r="BM26" s="61">
        <f t="shared" si="71"/>
        <v>-42</v>
      </c>
      <c r="BN26" s="61">
        <f t="shared" si="71"/>
        <v>9</v>
      </c>
      <c r="BO26" s="61">
        <f t="shared" si="71"/>
        <v>45</v>
      </c>
      <c r="BP26" s="61">
        <f t="shared" si="71"/>
        <v>11</v>
      </c>
      <c r="BQ26" s="61">
        <f t="shared" si="71"/>
        <v>12</v>
      </c>
      <c r="BR26" s="154">
        <f t="shared" si="71"/>
        <v>-3</v>
      </c>
      <c r="BS26" s="61">
        <f t="shared" si="72"/>
        <v>-25</v>
      </c>
      <c r="BT26" s="61">
        <f t="shared" si="72"/>
        <v>17</v>
      </c>
      <c r="BU26" s="61">
        <f t="shared" si="72"/>
        <v>38</v>
      </c>
      <c r="BV26" s="61">
        <f t="shared" si="72"/>
        <v>140</v>
      </c>
      <c r="BW26" s="61">
        <f t="shared" si="72"/>
        <v>91</v>
      </c>
      <c r="BX26" s="61">
        <f t="shared" si="72"/>
        <v>28</v>
      </c>
      <c r="BY26" s="61">
        <f t="shared" si="72"/>
        <v>17</v>
      </c>
      <c r="BZ26" s="61">
        <f t="shared" si="72"/>
        <v>31</v>
      </c>
      <c r="CA26" s="61">
        <f t="shared" si="72"/>
        <v>-65</v>
      </c>
      <c r="CB26" s="61">
        <f t="shared" si="72"/>
        <v>13</v>
      </c>
      <c r="CC26" s="61">
        <f t="shared" si="73"/>
        <v>0</v>
      </c>
      <c r="CD26" s="60">
        <f t="shared" si="74"/>
        <v>-5</v>
      </c>
      <c r="CE26" s="61">
        <f t="shared" si="75"/>
        <v>13</v>
      </c>
      <c r="CF26" s="61">
        <f t="shared" si="75"/>
        <v>14</v>
      </c>
      <c r="CG26" s="61">
        <f t="shared" si="75"/>
        <v>-5</v>
      </c>
      <c r="CH26" s="61">
        <f t="shared" si="75"/>
        <v>-24</v>
      </c>
      <c r="CI26" s="61">
        <f t="shared" si="75"/>
        <v>5</v>
      </c>
      <c r="CJ26" s="61">
        <f t="shared" si="75"/>
        <v>-35</v>
      </c>
      <c r="CK26" s="61">
        <f t="shared" si="75"/>
        <v>24</v>
      </c>
      <c r="CL26" s="61">
        <f t="shared" si="75"/>
        <v>14</v>
      </c>
      <c r="CM26" s="61">
        <f t="shared" si="75"/>
        <v>-13</v>
      </c>
      <c r="CN26" s="61">
        <f t="shared" si="75"/>
        <v>-25</v>
      </c>
      <c r="CO26" s="61">
        <f t="shared" si="75"/>
        <v>-14</v>
      </c>
      <c r="CP26" s="60">
        <f t="shared" si="75"/>
        <v>-14</v>
      </c>
      <c r="CQ26" s="61">
        <f t="shared" si="75"/>
        <v>-21</v>
      </c>
      <c r="CR26" s="61">
        <f t="shared" si="75"/>
        <v>-18</v>
      </c>
      <c r="CS26" s="61">
        <f t="shared" si="75"/>
        <v>-5</v>
      </c>
      <c r="CT26" s="61">
        <f t="shared" si="75"/>
        <v>-37</v>
      </c>
      <c r="CU26" s="61">
        <f t="shared" si="75"/>
        <v>10</v>
      </c>
      <c r="CV26" s="61">
        <f>AP26-BB26</f>
        <v>6</v>
      </c>
      <c r="CW26" s="61">
        <f>AQ26-BC26</f>
        <v>-24</v>
      </c>
      <c r="CX26" s="61">
        <f t="shared" si="76"/>
        <v>-25</v>
      </c>
      <c r="CY26" s="61">
        <f t="shared" si="77"/>
        <v>20</v>
      </c>
      <c r="CZ26" s="61">
        <f t="shared" si="77"/>
        <v>1</v>
      </c>
      <c r="DA26" s="61"/>
      <c r="DB26" s="60"/>
    </row>
    <row r="27" spans="1:106" x14ac:dyDescent="0.3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61">
        <v>7</v>
      </c>
      <c r="AL27" s="59">
        <v>5</v>
      </c>
      <c r="AM27" s="46">
        <v>3</v>
      </c>
      <c r="AN27" s="46">
        <v>10</v>
      </c>
      <c r="AO27" s="46">
        <v>11</v>
      </c>
      <c r="AP27" s="46">
        <v>9</v>
      </c>
      <c r="AQ27" s="46">
        <v>10</v>
      </c>
      <c r="AR27" s="46">
        <v>9</v>
      </c>
      <c r="AS27" s="46">
        <v>6</v>
      </c>
      <c r="AT27" s="46">
        <v>-2</v>
      </c>
      <c r="AU27" s="46">
        <v>9</v>
      </c>
      <c r="AV27" s="154">
        <v>13</v>
      </c>
      <c r="AW27" s="239">
        <v>6</v>
      </c>
      <c r="AX27" s="246">
        <v>9</v>
      </c>
      <c r="AY27" s="244">
        <v>5</v>
      </c>
      <c r="AZ27" s="244">
        <v>5</v>
      </c>
      <c r="BA27" s="244">
        <v>4</v>
      </c>
      <c r="BB27" s="244">
        <v>23</v>
      </c>
      <c r="BC27" s="244"/>
      <c r="BD27" s="244">
        <v>9</v>
      </c>
      <c r="BE27" s="244">
        <v>11</v>
      </c>
      <c r="BF27" s="244">
        <v>1</v>
      </c>
      <c r="BG27" s="244"/>
      <c r="BH27" s="247"/>
      <c r="BI27" s="61">
        <f t="shared" si="71"/>
        <v>0</v>
      </c>
      <c r="BJ27" s="61">
        <f t="shared" si="71"/>
        <v>-12</v>
      </c>
      <c r="BK27" s="61">
        <f t="shared" si="71"/>
        <v>-9</v>
      </c>
      <c r="BL27" s="61">
        <f t="shared" si="71"/>
        <v>-9</v>
      </c>
      <c r="BM27" s="61">
        <f t="shared" si="71"/>
        <v>-13</v>
      </c>
      <c r="BN27" s="61">
        <f t="shared" si="71"/>
        <v>2</v>
      </c>
      <c r="BO27" s="61">
        <f t="shared" si="71"/>
        <v>5</v>
      </c>
      <c r="BP27" s="61">
        <f t="shared" si="71"/>
        <v>-8</v>
      </c>
      <c r="BQ27" s="61">
        <f t="shared" si="71"/>
        <v>2</v>
      </c>
      <c r="BR27" s="154">
        <f t="shared" si="71"/>
        <v>7</v>
      </c>
      <c r="BS27" s="61">
        <f t="shared" si="72"/>
        <v>-16</v>
      </c>
      <c r="BT27" s="61">
        <f t="shared" si="72"/>
        <v>1</v>
      </c>
      <c r="BU27" s="61">
        <f t="shared" si="72"/>
        <v>-2</v>
      </c>
      <c r="BV27" s="61">
        <f t="shared" si="72"/>
        <v>12</v>
      </c>
      <c r="BW27" s="61">
        <f t="shared" si="72"/>
        <v>10</v>
      </c>
      <c r="BX27" s="61">
        <f t="shared" si="72"/>
        <v>1</v>
      </c>
      <c r="BY27" s="61">
        <f t="shared" si="72"/>
        <v>-1</v>
      </c>
      <c r="BZ27" s="61">
        <f t="shared" si="72"/>
        <v>-1</v>
      </c>
      <c r="CA27" s="61">
        <f t="shared" si="72"/>
        <v>-4</v>
      </c>
      <c r="CB27" s="61">
        <f t="shared" si="72"/>
        <v>-7</v>
      </c>
      <c r="CC27" s="61">
        <f t="shared" si="73"/>
        <v>4</v>
      </c>
      <c r="CD27" s="60">
        <f t="shared" si="74"/>
        <v>-2</v>
      </c>
      <c r="CE27" s="61">
        <f t="shared" si="75"/>
        <v>12</v>
      </c>
      <c r="CF27" s="61">
        <f t="shared" si="75"/>
        <v>2</v>
      </c>
      <c r="CG27" s="61">
        <f t="shared" si="75"/>
        <v>5</v>
      </c>
      <c r="CH27" s="61">
        <f t="shared" si="75"/>
        <v>-4</v>
      </c>
      <c r="CI27" s="61">
        <f t="shared" si="75"/>
        <v>-2</v>
      </c>
      <c r="CJ27" s="61">
        <f t="shared" si="75"/>
        <v>7</v>
      </c>
      <c r="CK27" s="61">
        <f t="shared" si="75"/>
        <v>1</v>
      </c>
      <c r="CL27" s="61">
        <f t="shared" si="75"/>
        <v>0</v>
      </c>
      <c r="CM27" s="61">
        <f t="shared" si="75"/>
        <v>-9</v>
      </c>
      <c r="CN27" s="61">
        <f t="shared" si="75"/>
        <v>18</v>
      </c>
      <c r="CO27" s="61">
        <f t="shared" si="75"/>
        <v>-9</v>
      </c>
      <c r="CP27" s="60">
        <f t="shared" si="75"/>
        <v>-14</v>
      </c>
      <c r="CQ27" s="61">
        <f t="shared" si="75"/>
        <v>1</v>
      </c>
      <c r="CR27" s="61">
        <f t="shared" si="75"/>
        <v>-4</v>
      </c>
      <c r="CS27" s="61">
        <f t="shared" si="75"/>
        <v>-2</v>
      </c>
      <c r="CT27" s="61">
        <f t="shared" si="75"/>
        <v>5</v>
      </c>
      <c r="CU27" s="61">
        <f t="shared" si="75"/>
        <v>7</v>
      </c>
      <c r="CV27" s="61">
        <f t="shared" si="75"/>
        <v>-14</v>
      </c>
      <c r="CW27" s="61">
        <f t="shared" si="75"/>
        <v>10</v>
      </c>
      <c r="CX27" s="61">
        <f t="shared" si="76"/>
        <v>0</v>
      </c>
      <c r="CY27" s="61">
        <f t="shared" si="77"/>
        <v>-5</v>
      </c>
      <c r="CZ27" s="61">
        <f t="shared" si="77"/>
        <v>-3</v>
      </c>
      <c r="DA27" s="61"/>
      <c r="DB27" s="60"/>
    </row>
    <row r="28" spans="1:106" x14ac:dyDescent="0.3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61">
        <v>0</v>
      </c>
      <c r="AL28" s="59">
        <v>1</v>
      </c>
      <c r="AM28" s="46">
        <v>1</v>
      </c>
      <c r="AN28" s="46">
        <v>0</v>
      </c>
      <c r="AO28" s="46">
        <v>1</v>
      </c>
      <c r="AP28" s="46">
        <v>2</v>
      </c>
      <c r="AQ28" s="46">
        <v>3</v>
      </c>
      <c r="AR28" s="46">
        <v>0</v>
      </c>
      <c r="AS28" s="46">
        <v>0</v>
      </c>
      <c r="AT28" s="46">
        <v>-2</v>
      </c>
      <c r="AU28" s="46">
        <v>4</v>
      </c>
      <c r="AV28" s="154">
        <v>4</v>
      </c>
      <c r="AW28" s="239">
        <v>-1</v>
      </c>
      <c r="AX28" s="246">
        <v>3</v>
      </c>
      <c r="AY28" s="244">
        <v>1</v>
      </c>
      <c r="AZ28" s="244">
        <v>2</v>
      </c>
      <c r="BA28" s="244">
        <v>2</v>
      </c>
      <c r="BB28" s="244">
        <v>3</v>
      </c>
      <c r="BC28" s="244"/>
      <c r="BD28" s="244">
        <v>-2</v>
      </c>
      <c r="BE28" s="244">
        <v>3</v>
      </c>
      <c r="BF28" s="244">
        <v>-1</v>
      </c>
      <c r="BG28" s="244"/>
      <c r="BH28" s="247"/>
      <c r="BI28" s="61">
        <f t="shared" si="71"/>
        <v>-3</v>
      </c>
      <c r="BJ28" s="61">
        <f t="shared" si="71"/>
        <v>1</v>
      </c>
      <c r="BK28" s="61">
        <f t="shared" si="71"/>
        <v>-3</v>
      </c>
      <c r="BL28" s="61">
        <f t="shared" si="71"/>
        <v>2</v>
      </c>
      <c r="BM28" s="61">
        <f t="shared" si="71"/>
        <v>-1</v>
      </c>
      <c r="BN28" s="61">
        <f t="shared" si="71"/>
        <v>-1</v>
      </c>
      <c r="BO28" s="61">
        <f t="shared" si="71"/>
        <v>3</v>
      </c>
      <c r="BP28" s="61">
        <f t="shared" si="71"/>
        <v>0</v>
      </c>
      <c r="BQ28" s="61">
        <f t="shared" si="71"/>
        <v>-1</v>
      </c>
      <c r="BR28" s="154">
        <f t="shared" si="71"/>
        <v>2</v>
      </c>
      <c r="BS28" s="61">
        <f t="shared" si="72"/>
        <v>-3</v>
      </c>
      <c r="BT28" s="61">
        <f t="shared" si="72"/>
        <v>-1</v>
      </c>
      <c r="BU28" s="61">
        <f t="shared" si="72"/>
        <v>2</v>
      </c>
      <c r="BV28" s="61">
        <f t="shared" si="72"/>
        <v>-1</v>
      </c>
      <c r="BW28" s="61">
        <f t="shared" si="72"/>
        <v>-1</v>
      </c>
      <c r="BX28" s="61">
        <f t="shared" si="72"/>
        <v>-3</v>
      </c>
      <c r="BY28" s="61">
        <f t="shared" si="72"/>
        <v>-2</v>
      </c>
      <c r="BZ28" s="61">
        <f t="shared" si="72"/>
        <v>-1</v>
      </c>
      <c r="CA28" s="61">
        <f t="shared" si="72"/>
        <v>1</v>
      </c>
      <c r="CB28" s="61">
        <f t="shared" si="72"/>
        <v>0</v>
      </c>
      <c r="CC28" s="61">
        <f t="shared" si="73"/>
        <v>1</v>
      </c>
      <c r="CD28" s="60">
        <f t="shared" si="74"/>
        <v>-1</v>
      </c>
      <c r="CE28" s="61">
        <f t="shared" si="75"/>
        <v>2</v>
      </c>
      <c r="CF28" s="61">
        <f t="shared" si="75"/>
        <v>0</v>
      </c>
      <c r="CG28" s="61">
        <f t="shared" si="75"/>
        <v>-1</v>
      </c>
      <c r="CH28" s="61">
        <f t="shared" si="75"/>
        <v>2</v>
      </c>
      <c r="CI28" s="61">
        <f t="shared" si="75"/>
        <v>2</v>
      </c>
      <c r="CJ28" s="61">
        <f t="shared" si="75"/>
        <v>2</v>
      </c>
      <c r="CK28" s="61">
        <f t="shared" si="75"/>
        <v>0</v>
      </c>
      <c r="CL28" s="61">
        <f t="shared" si="75"/>
        <v>2</v>
      </c>
      <c r="CM28" s="61">
        <f t="shared" si="75"/>
        <v>-2</v>
      </c>
      <c r="CN28" s="61">
        <f t="shared" si="75"/>
        <v>4</v>
      </c>
      <c r="CO28" s="61">
        <f t="shared" si="75"/>
        <v>-4</v>
      </c>
      <c r="CP28" s="60">
        <f t="shared" si="75"/>
        <v>-6</v>
      </c>
      <c r="CQ28" s="61">
        <f t="shared" si="75"/>
        <v>1</v>
      </c>
      <c r="CR28" s="61">
        <f t="shared" si="75"/>
        <v>-2</v>
      </c>
      <c r="CS28" s="61">
        <f t="shared" si="75"/>
        <v>0</v>
      </c>
      <c r="CT28" s="61">
        <f t="shared" si="75"/>
        <v>-2</v>
      </c>
      <c r="CU28" s="61">
        <f t="shared" si="75"/>
        <v>-1</v>
      </c>
      <c r="CV28" s="61">
        <f t="shared" si="75"/>
        <v>-1</v>
      </c>
      <c r="CW28" s="61">
        <f t="shared" si="75"/>
        <v>3</v>
      </c>
      <c r="CX28" s="61">
        <f t="shared" si="76"/>
        <v>2</v>
      </c>
      <c r="CY28" s="61">
        <f t="shared" si="77"/>
        <v>-3</v>
      </c>
      <c r="CZ28" s="61">
        <f t="shared" si="77"/>
        <v>-1</v>
      </c>
      <c r="DA28" s="61"/>
      <c r="DB28" s="60"/>
    </row>
    <row r="29" spans="1:106" x14ac:dyDescent="0.3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O29" si="78">SUM(E24:E28)</f>
        <v>3533</v>
      </c>
      <c r="F29" s="61">
        <f t="shared" si="78"/>
        <v>2735</v>
      </c>
      <c r="G29" s="61">
        <f t="shared" si="78"/>
        <v>2577</v>
      </c>
      <c r="H29" s="61">
        <f t="shared" si="78"/>
        <v>1715</v>
      </c>
      <c r="I29" s="61">
        <f t="shared" si="78"/>
        <v>2389</v>
      </c>
      <c r="J29" s="61">
        <f t="shared" si="78"/>
        <v>1750</v>
      </c>
      <c r="K29" s="61">
        <f t="shared" si="78"/>
        <v>1278</v>
      </c>
      <c r="L29" s="61">
        <f t="shared" si="78"/>
        <v>1612</v>
      </c>
      <c r="M29" s="61">
        <f t="shared" si="78"/>
        <v>1901</v>
      </c>
      <c r="N29" s="146">
        <f t="shared" si="78"/>
        <v>2337</v>
      </c>
      <c r="O29" s="61">
        <f t="shared" si="78"/>
        <v>3289</v>
      </c>
      <c r="P29" s="61">
        <f t="shared" si="78"/>
        <v>2873</v>
      </c>
      <c r="Q29" s="61">
        <f t="shared" si="78"/>
        <v>2810</v>
      </c>
      <c r="R29" s="61">
        <f t="shared" si="78"/>
        <v>2881</v>
      </c>
      <c r="S29" s="61">
        <f t="shared" si="78"/>
        <v>2484</v>
      </c>
      <c r="T29" s="61">
        <f t="shared" si="78"/>
        <v>877</v>
      </c>
      <c r="U29" s="61">
        <f t="shared" si="78"/>
        <v>1282</v>
      </c>
      <c r="V29" s="61">
        <f t="shared" ref="V29" si="79">SUM(V24:V28)</f>
        <v>1371</v>
      </c>
      <c r="W29" s="61">
        <f t="shared" ref="W29:AB29" si="80">SUM(W24:W28)</f>
        <v>1413</v>
      </c>
      <c r="X29" s="155">
        <f t="shared" si="80"/>
        <v>1401</v>
      </c>
      <c r="Y29" s="61">
        <f t="shared" si="80"/>
        <v>1625</v>
      </c>
      <c r="Z29" s="61">
        <f t="shared" si="80"/>
        <v>1941</v>
      </c>
      <c r="AA29" s="61">
        <f t="shared" si="80"/>
        <v>1839</v>
      </c>
      <c r="AB29" s="61">
        <f t="shared" si="80"/>
        <v>2830</v>
      </c>
      <c r="AC29" s="61">
        <f t="shared" ref="AC29" si="81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82">SUM(AF24:AF28)</f>
        <v>1367</v>
      </c>
      <c r="AG29" s="61">
        <f t="shared" si="82"/>
        <v>1130</v>
      </c>
      <c r="AH29" s="61">
        <f t="shared" ref="AH29:AJ29" si="83">SUM(AH24:AH28)</f>
        <v>1444</v>
      </c>
      <c r="AI29" s="61">
        <f t="shared" ref="AI29" si="84">SUM(AI24:AI28)</f>
        <v>1268</v>
      </c>
      <c r="AJ29" s="155">
        <f t="shared" si="83"/>
        <v>3618</v>
      </c>
      <c r="AK29" s="61">
        <v>619</v>
      </c>
      <c r="AL29" s="61">
        <v>1554</v>
      </c>
      <c r="AM29" s="61">
        <v>3183</v>
      </c>
      <c r="AN29" s="61">
        <v>3005</v>
      </c>
      <c r="AO29" s="61">
        <v>1280</v>
      </c>
      <c r="AP29" s="61">
        <v>2760</v>
      </c>
      <c r="AQ29" s="61">
        <v>3349</v>
      </c>
      <c r="AR29" s="61">
        <v>-1129</v>
      </c>
      <c r="AS29" s="61">
        <v>1764</v>
      </c>
      <c r="AT29" s="61">
        <v>1254</v>
      </c>
      <c r="AU29" s="61">
        <v>1414</v>
      </c>
      <c r="AV29" s="155">
        <v>1593</v>
      </c>
      <c r="AW29" s="61">
        <f t="shared" ref="AW29:BA29" si="85">SUM(AW24:AW28)</f>
        <v>1637</v>
      </c>
      <c r="AX29" s="61">
        <f t="shared" si="85"/>
        <v>1993</v>
      </c>
      <c r="AY29" s="61">
        <f t="shared" si="85"/>
        <v>2538</v>
      </c>
      <c r="AZ29" s="61">
        <f t="shared" si="85"/>
        <v>3034</v>
      </c>
      <c r="BA29" s="61">
        <f t="shared" si="85"/>
        <v>1952</v>
      </c>
      <c r="BB29" s="61">
        <f>SUM(BB24:BB28)</f>
        <v>2701</v>
      </c>
      <c r="BC29" s="61">
        <f>SUM(BC24:BC28)</f>
        <v>2854</v>
      </c>
      <c r="BD29" s="61">
        <f>SUM(BD24:BD28)</f>
        <v>-8</v>
      </c>
      <c r="BE29" s="61">
        <f>SUM(BE24:BE28)</f>
        <v>1728</v>
      </c>
      <c r="BF29" s="61">
        <f t="shared" ref="BF29:BH29" si="86">SUM(BF24:BF28)</f>
        <v>1040</v>
      </c>
      <c r="BG29" s="61">
        <f t="shared" si="86"/>
        <v>0</v>
      </c>
      <c r="BH29" s="155">
        <f t="shared" si="86"/>
        <v>0</v>
      </c>
      <c r="BI29" s="61">
        <f t="shared" si="78"/>
        <v>-171</v>
      </c>
      <c r="BJ29" s="61">
        <f t="shared" si="78"/>
        <v>467</v>
      </c>
      <c r="BK29" s="61">
        <f t="shared" si="78"/>
        <v>723</v>
      </c>
      <c r="BL29" s="61">
        <f t="shared" si="78"/>
        <v>-146</v>
      </c>
      <c r="BM29" s="61">
        <f t="shared" si="78"/>
        <v>93</v>
      </c>
      <c r="BN29" s="61">
        <f t="shared" si="78"/>
        <v>838</v>
      </c>
      <c r="BO29" s="61">
        <f t="shared" si="78"/>
        <v>1107</v>
      </c>
      <c r="BP29" s="61">
        <f t="shared" ref="BP29:BQ29" si="87">SUM(BP24:BP28)</f>
        <v>379</v>
      </c>
      <c r="BQ29" s="61">
        <f t="shared" si="87"/>
        <v>-135</v>
      </c>
      <c r="BR29" s="154">
        <f t="shared" ref="BR29:BS29" si="88">SUM(BR24:BR28)</f>
        <v>211</v>
      </c>
      <c r="BS29" s="61">
        <f t="shared" si="88"/>
        <v>276</v>
      </c>
      <c r="BT29" s="61">
        <f t="shared" ref="BT29:BU29" si="89">SUM(BT24:BT28)</f>
        <v>396</v>
      </c>
      <c r="BU29" s="61">
        <f t="shared" si="89"/>
        <v>1450</v>
      </c>
      <c r="BV29" s="61">
        <f t="shared" ref="BV29:BW29" si="90">SUM(BV24:BV28)</f>
        <v>43</v>
      </c>
      <c r="BW29" s="61">
        <f t="shared" si="90"/>
        <v>873</v>
      </c>
      <c r="BX29" s="61">
        <f t="shared" ref="BX29:BY29" si="91">SUM(BX24:BX28)</f>
        <v>-283</v>
      </c>
      <c r="BY29" s="61">
        <f t="shared" si="91"/>
        <v>1457</v>
      </c>
      <c r="BZ29" s="61">
        <f t="shared" ref="BZ29:CA29" si="92">SUM(BZ24:BZ28)</f>
        <v>-490</v>
      </c>
      <c r="CA29" s="61">
        <f t="shared" si="92"/>
        <v>152</v>
      </c>
      <c r="CB29" s="61">
        <f t="shared" ref="CB29" si="93">SUM(CB24:CB28)</f>
        <v>-73</v>
      </c>
      <c r="CC29" s="61">
        <f t="shared" ref="CC29:CJ29" si="94">SUM(CC24:CC28)</f>
        <v>145</v>
      </c>
      <c r="CD29" s="60">
        <f t="shared" si="94"/>
        <v>-2217</v>
      </c>
      <c r="CE29" s="61">
        <f t="shared" si="94"/>
        <v>1006</v>
      </c>
      <c r="CF29" s="61">
        <f t="shared" si="94"/>
        <v>387</v>
      </c>
      <c r="CG29" s="61">
        <f t="shared" ref="CG29:CH29" si="95">SUM(CG24:CG28)</f>
        <v>-1344</v>
      </c>
      <c r="CH29" s="61">
        <f t="shared" si="95"/>
        <v>-175</v>
      </c>
      <c r="CI29" s="61">
        <f t="shared" ref="CI29" si="96">SUM(CI24:CI28)</f>
        <v>657</v>
      </c>
      <c r="CJ29" s="61">
        <f t="shared" si="94"/>
        <v>404</v>
      </c>
      <c r="CK29" s="61">
        <f t="shared" ref="CK29:CL29" si="97">SUM(CK24:CK28)</f>
        <v>-2322</v>
      </c>
      <c r="CL29" s="61">
        <f t="shared" si="97"/>
        <v>2496</v>
      </c>
      <c r="CM29" s="61">
        <f t="shared" ref="CM29:CN29" si="98">SUM(CM24:CM28)</f>
        <v>-634</v>
      </c>
      <c r="CN29" s="61">
        <f t="shared" si="98"/>
        <v>190</v>
      </c>
      <c r="CO29" s="61">
        <f t="shared" ref="CO29" si="99">SUM(CO24:CO28)</f>
        <v>-146</v>
      </c>
      <c r="CP29" s="60">
        <f t="shared" ref="CP29:CQ29" si="100">SUM(CP24:CP28)</f>
        <v>2025</v>
      </c>
      <c r="CQ29" s="61">
        <f t="shared" si="100"/>
        <v>-1018</v>
      </c>
      <c r="CR29" s="61">
        <f t="shared" ref="CR29:CS29" si="101">SUM(CR24:CR28)</f>
        <v>-439</v>
      </c>
      <c r="CS29" s="61">
        <f t="shared" si="101"/>
        <v>645</v>
      </c>
      <c r="CT29" s="61">
        <f t="shared" ref="CT29:CU29" si="102">SUM(CT24:CT28)</f>
        <v>-29</v>
      </c>
      <c r="CU29" s="61">
        <f t="shared" si="102"/>
        <v>-672</v>
      </c>
      <c r="CV29" s="61">
        <f t="shared" ref="CV29:CW29" si="103">SUM(CV24:CV28)</f>
        <v>59</v>
      </c>
      <c r="CW29" s="61">
        <f t="shared" si="103"/>
        <v>495</v>
      </c>
      <c r="CX29" s="61">
        <f t="shared" ref="CX29:CY29" si="104">SUM(CX24:CX28)</f>
        <v>-1121</v>
      </c>
      <c r="CY29" s="61">
        <f t="shared" si="104"/>
        <v>36</v>
      </c>
      <c r="CZ29" s="61">
        <f t="shared" ref="CZ29" si="105">SUM(CZ24:CZ28)</f>
        <v>214</v>
      </c>
      <c r="DA29" s="61"/>
      <c r="DB29" s="60"/>
    </row>
    <row r="30" spans="1:106" ht="16.5" x14ac:dyDescent="0.3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155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155"/>
      <c r="BI30" s="61"/>
      <c r="BJ30" s="61"/>
      <c r="BK30" s="61"/>
      <c r="BL30" s="61"/>
      <c r="BM30" s="61"/>
      <c r="BN30" s="61"/>
      <c r="BO30" s="61"/>
      <c r="BP30" s="61"/>
      <c r="BQ30" s="61"/>
      <c r="BR30" s="154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0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0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0"/>
    </row>
    <row r="31" spans="1:106" x14ac:dyDescent="0.3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61">
        <v>308</v>
      </c>
      <c r="AL31" s="61">
        <v>-30</v>
      </c>
      <c r="AM31" s="46">
        <v>-50</v>
      </c>
      <c r="AN31" s="46">
        <v>820</v>
      </c>
      <c r="AO31" s="46">
        <v>1290</v>
      </c>
      <c r="AP31" s="46">
        <v>-40</v>
      </c>
      <c r="AQ31" s="46">
        <v>138</v>
      </c>
      <c r="AR31" s="46">
        <v>639</v>
      </c>
      <c r="AS31" s="46">
        <v>-494</v>
      </c>
      <c r="AT31" s="46">
        <v>-391</v>
      </c>
      <c r="AU31" s="46">
        <v>-503</v>
      </c>
      <c r="AV31" s="155">
        <v>-275</v>
      </c>
      <c r="AW31" s="239">
        <v>-156</v>
      </c>
      <c r="AX31" s="239">
        <v>14</v>
      </c>
      <c r="AY31" s="244">
        <v>132</v>
      </c>
      <c r="AZ31" s="244">
        <v>468</v>
      </c>
      <c r="BA31" s="244">
        <v>596</v>
      </c>
      <c r="BB31" s="244">
        <v>364</v>
      </c>
      <c r="BC31" s="244">
        <v>601</v>
      </c>
      <c r="BD31" s="244">
        <v>340</v>
      </c>
      <c r="BE31" s="244">
        <v>-683</v>
      </c>
      <c r="BF31" s="244">
        <v>-751</v>
      </c>
      <c r="BG31" s="244"/>
      <c r="BH31" s="248"/>
      <c r="BI31" s="61">
        <f t="shared" ref="BI31:BR35" si="106">C31-O31</f>
        <v>149</v>
      </c>
      <c r="BJ31" s="61">
        <f t="shared" si="106"/>
        <v>-163</v>
      </c>
      <c r="BK31" s="61">
        <f t="shared" si="106"/>
        <v>21</v>
      </c>
      <c r="BL31" s="61">
        <f t="shared" si="106"/>
        <v>19</v>
      </c>
      <c r="BM31" s="61">
        <f t="shared" si="106"/>
        <v>38</v>
      </c>
      <c r="BN31" s="61">
        <f t="shared" si="106"/>
        <v>126</v>
      </c>
      <c r="BO31" s="61">
        <f t="shared" si="106"/>
        <v>443</v>
      </c>
      <c r="BP31" s="61">
        <f t="shared" si="106"/>
        <v>345</v>
      </c>
      <c r="BQ31" s="61">
        <f t="shared" si="106"/>
        <v>242</v>
      </c>
      <c r="BR31" s="154">
        <f t="shared" si="106"/>
        <v>221</v>
      </c>
      <c r="BS31" s="61">
        <f t="shared" ref="BS31:CB35" si="107">M31-Y31</f>
        <v>-80</v>
      </c>
      <c r="BT31" s="61">
        <f t="shared" si="107"/>
        <v>-51</v>
      </c>
      <c r="BU31" s="61">
        <f t="shared" si="107"/>
        <v>150</v>
      </c>
      <c r="BV31" s="61">
        <f t="shared" si="107"/>
        <v>286</v>
      </c>
      <c r="BW31" s="61">
        <f t="shared" si="107"/>
        <v>103</v>
      </c>
      <c r="BX31" s="61">
        <f t="shared" si="107"/>
        <v>196</v>
      </c>
      <c r="BY31" s="61">
        <f t="shared" si="107"/>
        <v>-48</v>
      </c>
      <c r="BZ31" s="61">
        <f t="shared" si="107"/>
        <v>437</v>
      </c>
      <c r="CA31" s="61">
        <f t="shared" si="107"/>
        <v>79</v>
      </c>
      <c r="CB31" s="61">
        <f t="shared" si="107"/>
        <v>253</v>
      </c>
      <c r="CC31" s="61">
        <f t="shared" ref="CC31:CC35" si="108">W31-AI31</f>
        <v>505</v>
      </c>
      <c r="CD31" s="60">
        <f t="shared" ref="CD31:CD35" si="109">X31-AJ31</f>
        <v>185</v>
      </c>
      <c r="CE31" s="61">
        <f t="shared" ref="CE31:CW35" si="110">Y31-AK31</f>
        <v>-235</v>
      </c>
      <c r="CF31" s="61">
        <f t="shared" si="110"/>
        <v>261</v>
      </c>
      <c r="CG31" s="61">
        <f t="shared" si="110"/>
        <v>274</v>
      </c>
      <c r="CH31" s="61">
        <f t="shared" si="110"/>
        <v>-384</v>
      </c>
      <c r="CI31" s="61">
        <f t="shared" si="110"/>
        <v>-554</v>
      </c>
      <c r="CJ31" s="61">
        <f t="shared" si="110"/>
        <v>747</v>
      </c>
      <c r="CK31" s="61">
        <f t="shared" si="110"/>
        <v>669</v>
      </c>
      <c r="CL31" s="61">
        <f t="shared" si="110"/>
        <v>-404</v>
      </c>
      <c r="CM31" s="61">
        <f t="shared" si="110"/>
        <v>352</v>
      </c>
      <c r="CN31" s="61">
        <f t="shared" si="110"/>
        <v>-127</v>
      </c>
      <c r="CO31" s="61">
        <f t="shared" si="110"/>
        <v>-237</v>
      </c>
      <c r="CP31" s="60">
        <f t="shared" si="110"/>
        <v>32</v>
      </c>
      <c r="CQ31" s="61">
        <f t="shared" si="110"/>
        <v>464</v>
      </c>
      <c r="CR31" s="61">
        <f t="shared" si="110"/>
        <v>-44</v>
      </c>
      <c r="CS31" s="61">
        <f t="shared" si="110"/>
        <v>-182</v>
      </c>
      <c r="CT31" s="61">
        <f t="shared" si="110"/>
        <v>352</v>
      </c>
      <c r="CU31" s="61">
        <f t="shared" si="110"/>
        <v>694</v>
      </c>
      <c r="CV31" s="61">
        <f t="shared" si="110"/>
        <v>-404</v>
      </c>
      <c r="CW31" s="61">
        <f t="shared" si="110"/>
        <v>-463</v>
      </c>
      <c r="CX31" s="61">
        <f t="shared" ref="CX31:CX35" si="111">AR31-BD31</f>
        <v>299</v>
      </c>
      <c r="CY31" s="61">
        <f t="shared" ref="CY31:CZ35" si="112">AS31-BE31</f>
        <v>189</v>
      </c>
      <c r="CZ31" s="61">
        <f t="shared" si="112"/>
        <v>360</v>
      </c>
      <c r="DA31" s="61"/>
      <c r="DB31" s="60"/>
    </row>
    <row r="32" spans="1:106" x14ac:dyDescent="0.3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61">
        <v>884</v>
      </c>
      <c r="AL32" s="61">
        <v>-241</v>
      </c>
      <c r="AM32" s="46">
        <v>-111</v>
      </c>
      <c r="AN32" s="46">
        <v>155</v>
      </c>
      <c r="AO32" s="46">
        <v>216</v>
      </c>
      <c r="AP32" s="46">
        <v>-244</v>
      </c>
      <c r="AQ32" s="46">
        <v>-91</v>
      </c>
      <c r="AR32" s="46">
        <v>495</v>
      </c>
      <c r="AS32" s="46">
        <v>-2061</v>
      </c>
      <c r="AT32" s="46">
        <v>-1830</v>
      </c>
      <c r="AU32" s="46">
        <v>-1768</v>
      </c>
      <c r="AV32" s="155">
        <v>-1178</v>
      </c>
      <c r="AW32" s="239">
        <v>-608</v>
      </c>
      <c r="AX32" s="239">
        <v>-356</v>
      </c>
      <c r="AY32" s="244">
        <v>-93</v>
      </c>
      <c r="AZ32" s="244">
        <v>184</v>
      </c>
      <c r="BA32" s="244">
        <v>520</v>
      </c>
      <c r="BB32" s="244">
        <v>64</v>
      </c>
      <c r="BC32" s="244">
        <v>126</v>
      </c>
      <c r="BD32" s="244">
        <v>134</v>
      </c>
      <c r="BE32" s="244">
        <v>-1259</v>
      </c>
      <c r="BF32" s="244">
        <v>-1097</v>
      </c>
      <c r="BG32" s="244"/>
      <c r="BH32" s="248"/>
      <c r="BI32" s="61">
        <f t="shared" si="106"/>
        <v>196</v>
      </c>
      <c r="BJ32" s="61">
        <f t="shared" si="106"/>
        <v>-440</v>
      </c>
      <c r="BK32" s="61">
        <f t="shared" si="106"/>
        <v>429</v>
      </c>
      <c r="BL32" s="61">
        <f t="shared" si="106"/>
        <v>738</v>
      </c>
      <c r="BM32" s="61">
        <f t="shared" si="106"/>
        <v>4</v>
      </c>
      <c r="BN32" s="61">
        <f t="shared" si="106"/>
        <v>30</v>
      </c>
      <c r="BO32" s="61">
        <f t="shared" si="106"/>
        <v>354</v>
      </c>
      <c r="BP32" s="61">
        <f t="shared" si="106"/>
        <v>678</v>
      </c>
      <c r="BQ32" s="61">
        <f t="shared" si="106"/>
        <v>343</v>
      </c>
      <c r="BR32" s="154">
        <f t="shared" si="106"/>
        <v>-91</v>
      </c>
      <c r="BS32" s="61">
        <f t="shared" si="107"/>
        <v>-75</v>
      </c>
      <c r="BT32" s="61">
        <f t="shared" si="107"/>
        <v>-621</v>
      </c>
      <c r="BU32" s="61">
        <f t="shared" si="107"/>
        <v>147</v>
      </c>
      <c r="BV32" s="61">
        <f t="shared" si="107"/>
        <v>562</v>
      </c>
      <c r="BW32" s="61">
        <f t="shared" si="107"/>
        <v>-509</v>
      </c>
      <c r="BX32" s="61">
        <f t="shared" si="107"/>
        <v>300</v>
      </c>
      <c r="BY32" s="61">
        <f t="shared" si="107"/>
        <v>-431</v>
      </c>
      <c r="BZ32" s="61">
        <f t="shared" si="107"/>
        <v>580</v>
      </c>
      <c r="CA32" s="61">
        <f t="shared" si="107"/>
        <v>-10</v>
      </c>
      <c r="CB32" s="61">
        <f t="shared" si="107"/>
        <v>237</v>
      </c>
      <c r="CC32" s="61">
        <f t="shared" si="108"/>
        <v>-94</v>
      </c>
      <c r="CD32" s="60">
        <f t="shared" si="109"/>
        <v>244</v>
      </c>
      <c r="CE32" s="61">
        <f t="shared" si="110"/>
        <v>-916</v>
      </c>
      <c r="CF32" s="61">
        <f t="shared" si="110"/>
        <v>903</v>
      </c>
      <c r="CG32" s="61">
        <f t="shared" si="110"/>
        <v>144</v>
      </c>
      <c r="CH32" s="61">
        <f t="shared" si="110"/>
        <v>-6</v>
      </c>
      <c r="CI32" s="61">
        <f t="shared" si="110"/>
        <v>359</v>
      </c>
      <c r="CJ32" s="61">
        <f t="shared" si="110"/>
        <v>337</v>
      </c>
      <c r="CK32" s="61">
        <f t="shared" si="110"/>
        <v>1007</v>
      </c>
      <c r="CL32" s="61">
        <f t="shared" si="110"/>
        <v>-777</v>
      </c>
      <c r="CM32" s="61">
        <f t="shared" si="110"/>
        <v>1377</v>
      </c>
      <c r="CN32" s="61">
        <f t="shared" si="110"/>
        <v>956</v>
      </c>
      <c r="CO32" s="61">
        <f t="shared" si="110"/>
        <v>1427</v>
      </c>
      <c r="CP32" s="60">
        <f t="shared" si="110"/>
        <v>758</v>
      </c>
      <c r="CQ32" s="61">
        <f t="shared" si="110"/>
        <v>1492</v>
      </c>
      <c r="CR32" s="61">
        <f t="shared" si="110"/>
        <v>115</v>
      </c>
      <c r="CS32" s="61">
        <f t="shared" si="110"/>
        <v>-18</v>
      </c>
      <c r="CT32" s="61">
        <f t="shared" si="110"/>
        <v>-29</v>
      </c>
      <c r="CU32" s="61">
        <f t="shared" si="110"/>
        <v>-304</v>
      </c>
      <c r="CV32" s="61">
        <f t="shared" si="110"/>
        <v>-308</v>
      </c>
      <c r="CW32" s="61">
        <f t="shared" si="110"/>
        <v>-217</v>
      </c>
      <c r="CX32" s="61">
        <f t="shared" si="111"/>
        <v>361</v>
      </c>
      <c r="CY32" s="61">
        <f t="shared" si="112"/>
        <v>-802</v>
      </c>
      <c r="CZ32" s="61">
        <f t="shared" si="112"/>
        <v>-733</v>
      </c>
      <c r="DA32" s="61"/>
      <c r="DB32" s="60"/>
    </row>
    <row r="33" spans="1:106" x14ac:dyDescent="0.3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61">
        <v>3</v>
      </c>
      <c r="AL33" s="61">
        <v>-3</v>
      </c>
      <c r="AM33" s="46">
        <v>-10</v>
      </c>
      <c r="AN33" s="46">
        <v>0</v>
      </c>
      <c r="AO33" s="46">
        <v>39</v>
      </c>
      <c r="AP33" s="46">
        <v>25</v>
      </c>
      <c r="AQ33" s="46">
        <v>41</v>
      </c>
      <c r="AR33" s="46">
        <v>13</v>
      </c>
      <c r="AS33" s="46">
        <v>-61</v>
      </c>
      <c r="AT33" s="46">
        <v>-55</v>
      </c>
      <c r="AU33" s="46">
        <v>-40</v>
      </c>
      <c r="AV33" s="155">
        <v>-5</v>
      </c>
      <c r="AW33" s="239">
        <v>2</v>
      </c>
      <c r="AX33" s="239">
        <v>19</v>
      </c>
      <c r="AY33" s="244">
        <v>22</v>
      </c>
      <c r="AZ33" s="244">
        <v>27</v>
      </c>
      <c r="BA33" s="244">
        <v>65</v>
      </c>
      <c r="BB33" s="244">
        <v>43</v>
      </c>
      <c r="BC33" s="244">
        <v>16</v>
      </c>
      <c r="BD33" s="244">
        <v>-9</v>
      </c>
      <c r="BE33" s="244">
        <v>-67</v>
      </c>
      <c r="BF33" s="244">
        <v>-122</v>
      </c>
      <c r="BG33" s="244"/>
      <c r="BH33" s="248"/>
      <c r="BI33" s="61">
        <f t="shared" si="106"/>
        <v>-2</v>
      </c>
      <c r="BJ33" s="61">
        <f t="shared" si="106"/>
        <v>-21</v>
      </c>
      <c r="BK33" s="61">
        <f t="shared" si="106"/>
        <v>-45</v>
      </c>
      <c r="BL33" s="61">
        <f t="shared" si="106"/>
        <v>-51</v>
      </c>
      <c r="BM33" s="61">
        <f t="shared" si="106"/>
        <v>30</v>
      </c>
      <c r="BN33" s="61">
        <f t="shared" si="106"/>
        <v>-13</v>
      </c>
      <c r="BO33" s="61">
        <f t="shared" si="106"/>
        <v>43</v>
      </c>
      <c r="BP33" s="61">
        <f t="shared" si="106"/>
        <v>70</v>
      </c>
      <c r="BQ33" s="61">
        <f t="shared" si="106"/>
        <v>60</v>
      </c>
      <c r="BR33" s="154">
        <f t="shared" si="106"/>
        <v>23</v>
      </c>
      <c r="BS33" s="61">
        <f t="shared" si="107"/>
        <v>-4</v>
      </c>
      <c r="BT33" s="61">
        <f t="shared" si="107"/>
        <v>-9</v>
      </c>
      <c r="BU33" s="61">
        <f t="shared" si="107"/>
        <v>21</v>
      </c>
      <c r="BV33" s="61">
        <f t="shared" si="107"/>
        <v>40</v>
      </c>
      <c r="BW33" s="61">
        <f t="shared" si="107"/>
        <v>70</v>
      </c>
      <c r="BX33" s="61">
        <f t="shared" si="107"/>
        <v>63</v>
      </c>
      <c r="BY33" s="61">
        <f t="shared" si="107"/>
        <v>20</v>
      </c>
      <c r="BZ33" s="61">
        <f t="shared" si="107"/>
        <v>22</v>
      </c>
      <c r="CA33" s="61">
        <f t="shared" si="107"/>
        <v>16</v>
      </c>
      <c r="CB33" s="61">
        <f t="shared" si="107"/>
        <v>-42</v>
      </c>
      <c r="CC33" s="61">
        <f t="shared" si="108"/>
        <v>0</v>
      </c>
      <c r="CD33" s="60">
        <f t="shared" si="109"/>
        <v>33</v>
      </c>
      <c r="CE33" s="61">
        <f t="shared" si="110"/>
        <v>-5</v>
      </c>
      <c r="CF33" s="61">
        <f t="shared" si="110"/>
        <v>18</v>
      </c>
      <c r="CG33" s="61">
        <f t="shared" si="110"/>
        <v>23</v>
      </c>
      <c r="CH33" s="61">
        <f t="shared" si="110"/>
        <v>15</v>
      </c>
      <c r="CI33" s="61">
        <f t="shared" si="110"/>
        <v>-1</v>
      </c>
      <c r="CJ33" s="61">
        <f t="shared" si="110"/>
        <v>40</v>
      </c>
      <c r="CK33" s="61">
        <f t="shared" si="110"/>
        <v>-25</v>
      </c>
      <c r="CL33" s="61">
        <f t="shared" si="110"/>
        <v>0</v>
      </c>
      <c r="CM33" s="61">
        <f t="shared" si="110"/>
        <v>-2</v>
      </c>
      <c r="CN33" s="61">
        <f t="shared" si="110"/>
        <v>-23</v>
      </c>
      <c r="CO33" s="61">
        <f t="shared" si="110"/>
        <v>-47</v>
      </c>
      <c r="CP33" s="60">
        <f t="shared" si="110"/>
        <v>-39</v>
      </c>
      <c r="CQ33" s="61">
        <f t="shared" si="110"/>
        <v>1</v>
      </c>
      <c r="CR33" s="61">
        <f t="shared" si="110"/>
        <v>-22</v>
      </c>
      <c r="CS33" s="61">
        <f t="shared" si="110"/>
        <v>-32</v>
      </c>
      <c r="CT33" s="61">
        <f t="shared" si="110"/>
        <v>-27</v>
      </c>
      <c r="CU33" s="61">
        <f t="shared" si="110"/>
        <v>-26</v>
      </c>
      <c r="CV33" s="61">
        <f t="shared" si="110"/>
        <v>-18</v>
      </c>
      <c r="CW33" s="61">
        <f t="shared" si="110"/>
        <v>25</v>
      </c>
      <c r="CX33" s="61">
        <f t="shared" si="111"/>
        <v>22</v>
      </c>
      <c r="CY33" s="61">
        <f t="shared" si="112"/>
        <v>6</v>
      </c>
      <c r="CZ33" s="61">
        <f t="shared" si="112"/>
        <v>67</v>
      </c>
      <c r="DA33" s="61"/>
      <c r="DB33" s="60"/>
    </row>
    <row r="34" spans="1:106" x14ac:dyDescent="0.3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61">
        <v>1</v>
      </c>
      <c r="AL34" s="61">
        <v>-2</v>
      </c>
      <c r="AM34" s="46">
        <v>1</v>
      </c>
      <c r="AN34" s="46">
        <v>0</v>
      </c>
      <c r="AO34" s="46">
        <v>2</v>
      </c>
      <c r="AP34" s="46">
        <v>7</v>
      </c>
      <c r="AQ34" s="46">
        <v>7</v>
      </c>
      <c r="AR34" s="46">
        <v>6</v>
      </c>
      <c r="AS34" s="46">
        <v>4</v>
      </c>
      <c r="AT34" s="46">
        <v>4</v>
      </c>
      <c r="AU34" s="46">
        <v>-6</v>
      </c>
      <c r="AV34" s="155">
        <v>-4</v>
      </c>
      <c r="AW34" s="239">
        <v>6</v>
      </c>
      <c r="AX34" s="239">
        <v>4</v>
      </c>
      <c r="AY34" s="244">
        <v>6</v>
      </c>
      <c r="AZ34" s="244">
        <v>2</v>
      </c>
      <c r="BA34" s="244">
        <v>4</v>
      </c>
      <c r="BB34" s="244">
        <v>-3</v>
      </c>
      <c r="BC34" s="244">
        <v>12</v>
      </c>
      <c r="BD34" s="244">
        <v>1</v>
      </c>
      <c r="BE34" s="244">
        <v>-2</v>
      </c>
      <c r="BF34" s="244">
        <v>-2</v>
      </c>
      <c r="BG34" s="244"/>
      <c r="BH34" s="248"/>
      <c r="BI34" s="61">
        <f t="shared" si="106"/>
        <v>-3</v>
      </c>
      <c r="BJ34" s="61">
        <f t="shared" si="106"/>
        <v>-2</v>
      </c>
      <c r="BK34" s="61">
        <f t="shared" si="106"/>
        <v>3</v>
      </c>
      <c r="BL34" s="61">
        <f t="shared" si="106"/>
        <v>-2</v>
      </c>
      <c r="BM34" s="61">
        <f t="shared" si="106"/>
        <v>-9</v>
      </c>
      <c r="BN34" s="61">
        <f t="shared" si="106"/>
        <v>-26</v>
      </c>
      <c r="BO34" s="61">
        <f t="shared" si="106"/>
        <v>-5</v>
      </c>
      <c r="BP34" s="61">
        <f t="shared" si="106"/>
        <v>12</v>
      </c>
      <c r="BQ34" s="61">
        <f t="shared" si="106"/>
        <v>-4</v>
      </c>
      <c r="BR34" s="154">
        <f t="shared" si="106"/>
        <v>-6</v>
      </c>
      <c r="BS34" s="61">
        <f t="shared" si="107"/>
        <v>4</v>
      </c>
      <c r="BT34" s="61">
        <f t="shared" si="107"/>
        <v>-2</v>
      </c>
      <c r="BU34" s="61">
        <f t="shared" si="107"/>
        <v>5</v>
      </c>
      <c r="BV34" s="61">
        <f t="shared" si="107"/>
        <v>4</v>
      </c>
      <c r="BW34" s="61">
        <f t="shared" si="107"/>
        <v>2</v>
      </c>
      <c r="BX34" s="61">
        <f t="shared" si="107"/>
        <v>11</v>
      </c>
      <c r="BY34" s="61">
        <f t="shared" si="107"/>
        <v>12</v>
      </c>
      <c r="BZ34" s="61">
        <f t="shared" si="107"/>
        <v>14</v>
      </c>
      <c r="CA34" s="61">
        <f t="shared" si="107"/>
        <v>-3</v>
      </c>
      <c r="CB34" s="61">
        <f t="shared" si="107"/>
        <v>-2</v>
      </c>
      <c r="CC34" s="61">
        <f t="shared" si="108"/>
        <v>5</v>
      </c>
      <c r="CD34" s="60">
        <f t="shared" si="109"/>
        <v>9</v>
      </c>
      <c r="CE34" s="61">
        <f t="shared" si="110"/>
        <v>-3</v>
      </c>
      <c r="CF34" s="61">
        <f t="shared" si="110"/>
        <v>5</v>
      </c>
      <c r="CG34" s="61">
        <f t="shared" si="110"/>
        <v>-1</v>
      </c>
      <c r="CH34" s="61">
        <f t="shared" si="110"/>
        <v>1</v>
      </c>
      <c r="CI34" s="61">
        <f t="shared" si="110"/>
        <v>1</v>
      </c>
      <c r="CJ34" s="61">
        <f t="shared" si="110"/>
        <v>-10</v>
      </c>
      <c r="CK34" s="61">
        <f t="shared" si="110"/>
        <v>-8</v>
      </c>
      <c r="CL34" s="61">
        <f t="shared" si="110"/>
        <v>-1</v>
      </c>
      <c r="CM34" s="61">
        <f t="shared" si="110"/>
        <v>-2</v>
      </c>
      <c r="CN34" s="61">
        <f t="shared" si="110"/>
        <v>-16</v>
      </c>
      <c r="CO34" s="61">
        <f t="shared" si="110"/>
        <v>2</v>
      </c>
      <c r="CP34" s="60">
        <f t="shared" si="110"/>
        <v>0</v>
      </c>
      <c r="CQ34" s="61">
        <f t="shared" si="110"/>
        <v>-5</v>
      </c>
      <c r="CR34" s="61">
        <f t="shared" si="110"/>
        <v>-6</v>
      </c>
      <c r="CS34" s="61">
        <f t="shared" si="110"/>
        <v>-5</v>
      </c>
      <c r="CT34" s="61">
        <f t="shared" si="110"/>
        <v>-2</v>
      </c>
      <c r="CU34" s="61">
        <f t="shared" si="110"/>
        <v>-2</v>
      </c>
      <c r="CV34" s="61">
        <f t="shared" si="110"/>
        <v>10</v>
      </c>
      <c r="CW34" s="61">
        <f t="shared" si="110"/>
        <v>-5</v>
      </c>
      <c r="CX34" s="61">
        <f t="shared" si="111"/>
        <v>5</v>
      </c>
      <c r="CY34" s="61">
        <f t="shared" si="112"/>
        <v>6</v>
      </c>
      <c r="CZ34" s="61">
        <f t="shared" si="112"/>
        <v>6</v>
      </c>
      <c r="DA34" s="61"/>
      <c r="DB34" s="60"/>
    </row>
    <row r="35" spans="1:106" x14ac:dyDescent="0.3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61">
        <v>0</v>
      </c>
      <c r="AL35" s="61">
        <v>0</v>
      </c>
      <c r="AM35" s="46">
        <v>-1</v>
      </c>
      <c r="AN35" s="46">
        <v>0</v>
      </c>
      <c r="AO35" s="46">
        <v>0</v>
      </c>
      <c r="AP35" s="46">
        <v>0</v>
      </c>
      <c r="AQ35" s="46">
        <v>-1</v>
      </c>
      <c r="AR35" s="46">
        <v>1</v>
      </c>
      <c r="AS35" s="46">
        <v>-1</v>
      </c>
      <c r="AT35" s="46">
        <v>2</v>
      </c>
      <c r="AU35" s="46">
        <v>-4</v>
      </c>
      <c r="AV35" s="155">
        <v>-3</v>
      </c>
      <c r="AW35" s="239">
        <v>2</v>
      </c>
      <c r="AX35" s="239">
        <v>1</v>
      </c>
      <c r="AY35" s="244">
        <v>1</v>
      </c>
      <c r="AZ35" s="244">
        <v>0</v>
      </c>
      <c r="BA35" s="244">
        <v>1</v>
      </c>
      <c r="BB35" s="244">
        <v>0</v>
      </c>
      <c r="BC35" s="244">
        <v>3</v>
      </c>
      <c r="BD35" s="244">
        <v>1</v>
      </c>
      <c r="BE35" s="244">
        <v>-3</v>
      </c>
      <c r="BF35" s="244">
        <v>-1</v>
      </c>
      <c r="BG35" s="244"/>
      <c r="BH35" s="248"/>
      <c r="BI35" s="61">
        <f t="shared" si="106"/>
        <v>3</v>
      </c>
      <c r="BJ35" s="61">
        <f t="shared" si="106"/>
        <v>-1</v>
      </c>
      <c r="BK35" s="61">
        <f t="shared" si="106"/>
        <v>1</v>
      </c>
      <c r="BL35" s="61">
        <f t="shared" si="106"/>
        <v>-2</v>
      </c>
      <c r="BM35" s="61">
        <f t="shared" si="106"/>
        <v>1</v>
      </c>
      <c r="BN35" s="61">
        <f t="shared" si="106"/>
        <v>-3</v>
      </c>
      <c r="BO35" s="61">
        <f t="shared" si="106"/>
        <v>0</v>
      </c>
      <c r="BP35" s="61">
        <f t="shared" si="106"/>
        <v>2</v>
      </c>
      <c r="BQ35" s="61">
        <f t="shared" si="106"/>
        <v>0</v>
      </c>
      <c r="BR35" s="154">
        <f t="shared" si="106"/>
        <v>-2</v>
      </c>
      <c r="BS35" s="61">
        <f t="shared" si="107"/>
        <v>1</v>
      </c>
      <c r="BT35" s="61">
        <f t="shared" si="107"/>
        <v>0</v>
      </c>
      <c r="BU35" s="61">
        <f t="shared" si="107"/>
        <v>0</v>
      </c>
      <c r="BV35" s="61">
        <f t="shared" si="107"/>
        <v>2</v>
      </c>
      <c r="BW35" s="61">
        <f t="shared" si="107"/>
        <v>0</v>
      </c>
      <c r="BX35" s="61">
        <f t="shared" si="107"/>
        <v>1</v>
      </c>
      <c r="BY35" s="61">
        <f t="shared" si="107"/>
        <v>0</v>
      </c>
      <c r="BZ35" s="61">
        <f t="shared" si="107"/>
        <v>1</v>
      </c>
      <c r="CA35" s="61">
        <f t="shared" si="107"/>
        <v>-1</v>
      </c>
      <c r="CB35" s="61">
        <f t="shared" si="107"/>
        <v>2</v>
      </c>
      <c r="CC35" s="61">
        <f t="shared" si="108"/>
        <v>0</v>
      </c>
      <c r="CD35" s="60">
        <f t="shared" si="109"/>
        <v>4</v>
      </c>
      <c r="CE35" s="61">
        <f t="shared" si="110"/>
        <v>-1</v>
      </c>
      <c r="CF35" s="61">
        <f t="shared" si="110"/>
        <v>0</v>
      </c>
      <c r="CG35" s="61">
        <f t="shared" si="110"/>
        <v>1</v>
      </c>
      <c r="CH35" s="61">
        <f t="shared" si="110"/>
        <v>0</v>
      </c>
      <c r="CI35" s="61">
        <f t="shared" si="110"/>
        <v>1</v>
      </c>
      <c r="CJ35" s="61">
        <f t="shared" si="110"/>
        <v>0</v>
      </c>
      <c r="CK35" s="61">
        <f t="shared" si="110"/>
        <v>1</v>
      </c>
      <c r="CL35" s="61">
        <f t="shared" si="110"/>
        <v>1</v>
      </c>
      <c r="CM35" s="61">
        <f t="shared" si="110"/>
        <v>2</v>
      </c>
      <c r="CN35" s="61">
        <f t="shared" si="110"/>
        <v>-5</v>
      </c>
      <c r="CO35" s="61">
        <f t="shared" si="110"/>
        <v>4</v>
      </c>
      <c r="CP35" s="60">
        <f t="shared" si="110"/>
        <v>2</v>
      </c>
      <c r="CQ35" s="61">
        <f t="shared" si="110"/>
        <v>-2</v>
      </c>
      <c r="CR35" s="61">
        <f t="shared" si="110"/>
        <v>-1</v>
      </c>
      <c r="CS35" s="61">
        <f t="shared" si="110"/>
        <v>-2</v>
      </c>
      <c r="CT35" s="61">
        <f t="shared" si="110"/>
        <v>0</v>
      </c>
      <c r="CU35" s="61">
        <f t="shared" si="110"/>
        <v>-1</v>
      </c>
      <c r="CV35" s="61">
        <f t="shared" si="110"/>
        <v>0</v>
      </c>
      <c r="CW35" s="61">
        <f t="shared" si="110"/>
        <v>-4</v>
      </c>
      <c r="CX35" s="61">
        <f t="shared" si="111"/>
        <v>0</v>
      </c>
      <c r="CY35" s="61">
        <f t="shared" si="112"/>
        <v>2</v>
      </c>
      <c r="CZ35" s="61">
        <f t="shared" si="112"/>
        <v>3</v>
      </c>
      <c r="DA35" s="61"/>
      <c r="DB35" s="60"/>
    </row>
    <row r="36" spans="1:106" x14ac:dyDescent="0.3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O36" si="113">SUM(E31:E35)</f>
        <v>1428</v>
      </c>
      <c r="F36" s="61">
        <f t="shared" si="113"/>
        <v>2135</v>
      </c>
      <c r="G36" s="61">
        <f t="shared" si="113"/>
        <v>1355</v>
      </c>
      <c r="H36" s="61">
        <f t="shared" si="113"/>
        <v>1141</v>
      </c>
      <c r="I36" s="61">
        <f t="shared" si="113"/>
        <v>30</v>
      </c>
      <c r="J36" s="61">
        <f t="shared" si="113"/>
        <v>70</v>
      </c>
      <c r="K36" s="61">
        <f t="shared" si="113"/>
        <v>-115</v>
      </c>
      <c r="L36" s="61">
        <f t="shared" si="113"/>
        <v>-92</v>
      </c>
      <c r="M36" s="61">
        <f t="shared" si="113"/>
        <v>-118</v>
      </c>
      <c r="N36" s="146">
        <f t="shared" si="113"/>
        <v>228</v>
      </c>
      <c r="O36" s="61">
        <f t="shared" si="113"/>
        <v>593</v>
      </c>
      <c r="P36" s="61">
        <f t="shared" si="113"/>
        <v>1495</v>
      </c>
      <c r="Q36" s="61">
        <f t="shared" si="113"/>
        <v>1019</v>
      </c>
      <c r="R36" s="61">
        <f t="shared" si="113"/>
        <v>1433</v>
      </c>
      <c r="S36" s="61">
        <f t="shared" si="113"/>
        <v>1291</v>
      </c>
      <c r="T36" s="61">
        <f t="shared" si="113"/>
        <v>1027</v>
      </c>
      <c r="U36" s="61">
        <f t="shared" si="113"/>
        <v>-805</v>
      </c>
      <c r="V36" s="61">
        <f t="shared" ref="V36" si="114">SUM(V31:V35)</f>
        <v>-1037</v>
      </c>
      <c r="W36" s="61">
        <f t="shared" ref="W36:AB36" si="115">SUM(W31:W35)</f>
        <v>-756</v>
      </c>
      <c r="X36" s="155">
        <f t="shared" si="115"/>
        <v>-237</v>
      </c>
      <c r="Y36" s="61">
        <f t="shared" si="115"/>
        <v>36</v>
      </c>
      <c r="Z36" s="61">
        <f t="shared" si="115"/>
        <v>911</v>
      </c>
      <c r="AA36" s="61">
        <f t="shared" si="115"/>
        <v>270</v>
      </c>
      <c r="AB36" s="61">
        <f t="shared" si="115"/>
        <v>601</v>
      </c>
      <c r="AC36" s="61">
        <f t="shared" ref="AC36" si="116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117">SUM(AF31:AF35)</f>
        <v>-27</v>
      </c>
      <c r="AG36" s="61">
        <f t="shared" si="117"/>
        <v>-886</v>
      </c>
      <c r="AH36" s="61">
        <f t="shared" ref="AH36:AJ36" si="118">SUM(AH31:AH35)</f>
        <v>-1485</v>
      </c>
      <c r="AI36" s="61">
        <f t="shared" ref="AI36" si="119">SUM(AI31:AI35)</f>
        <v>-1172</v>
      </c>
      <c r="AJ36" s="155">
        <f t="shared" si="118"/>
        <v>-712</v>
      </c>
      <c r="AK36" s="61">
        <v>1196</v>
      </c>
      <c r="AL36" s="61">
        <v>-276</v>
      </c>
      <c r="AM36" s="61">
        <v>-171</v>
      </c>
      <c r="AN36" s="61">
        <v>975</v>
      </c>
      <c r="AO36" s="61">
        <v>1547</v>
      </c>
      <c r="AP36" s="61">
        <v>-252</v>
      </c>
      <c r="AQ36" s="61">
        <v>94</v>
      </c>
      <c r="AR36" s="61">
        <v>1154</v>
      </c>
      <c r="AS36" s="61">
        <v>-2613</v>
      </c>
      <c r="AT36" s="61">
        <v>-2270</v>
      </c>
      <c r="AU36" s="61">
        <v>-2321</v>
      </c>
      <c r="AV36" s="155">
        <v>-1465</v>
      </c>
      <c r="AW36" s="61">
        <f t="shared" ref="AW36:BA36" si="120">SUM(AW31:AW35)</f>
        <v>-754</v>
      </c>
      <c r="AX36" s="61">
        <f t="shared" si="120"/>
        <v>-318</v>
      </c>
      <c r="AY36" s="61">
        <f t="shared" si="120"/>
        <v>68</v>
      </c>
      <c r="AZ36" s="61">
        <f t="shared" si="120"/>
        <v>681</v>
      </c>
      <c r="BA36" s="61">
        <f t="shared" si="120"/>
        <v>1186</v>
      </c>
      <c r="BB36" s="61">
        <f>SUM(BB31:BB35)</f>
        <v>468</v>
      </c>
      <c r="BC36" s="61">
        <f>SUM(BC31:BC35)</f>
        <v>758</v>
      </c>
      <c r="BD36" s="61">
        <f>SUM(BD31:BD35)</f>
        <v>467</v>
      </c>
      <c r="BE36" s="61">
        <f>SUM(BE31:BE35)</f>
        <v>-2014</v>
      </c>
      <c r="BF36" s="61">
        <f t="shared" ref="BF36:BH36" si="121">SUM(BF31:BF35)</f>
        <v>-1973</v>
      </c>
      <c r="BG36" s="61">
        <f t="shared" si="121"/>
        <v>0</v>
      </c>
      <c r="BH36" s="155">
        <f t="shared" si="121"/>
        <v>0</v>
      </c>
      <c r="BI36" s="61">
        <f t="shared" si="113"/>
        <v>343</v>
      </c>
      <c r="BJ36" s="61">
        <f t="shared" si="113"/>
        <v>-627</v>
      </c>
      <c r="BK36" s="61">
        <f t="shared" si="113"/>
        <v>409</v>
      </c>
      <c r="BL36" s="61">
        <f t="shared" si="113"/>
        <v>702</v>
      </c>
      <c r="BM36" s="61">
        <f t="shared" si="113"/>
        <v>64</v>
      </c>
      <c r="BN36" s="61">
        <f t="shared" si="113"/>
        <v>114</v>
      </c>
      <c r="BO36" s="61">
        <f t="shared" si="113"/>
        <v>835</v>
      </c>
      <c r="BP36" s="61">
        <f t="shared" ref="BP36:BQ36" si="122">SUM(BP31:BP35)</f>
        <v>1107</v>
      </c>
      <c r="BQ36" s="61">
        <f t="shared" si="122"/>
        <v>641</v>
      </c>
      <c r="BR36" s="154">
        <f t="shared" ref="BR36:BS36" si="123">SUM(BR31:BR35)</f>
        <v>145</v>
      </c>
      <c r="BS36" s="61">
        <f t="shared" si="123"/>
        <v>-154</v>
      </c>
      <c r="BT36" s="61">
        <f t="shared" ref="BT36:BU36" si="124">SUM(BT31:BT35)</f>
        <v>-683</v>
      </c>
      <c r="BU36" s="61">
        <f t="shared" si="124"/>
        <v>323</v>
      </c>
      <c r="BV36" s="61">
        <f t="shared" ref="BV36:BW36" si="125">SUM(BV31:BV35)</f>
        <v>894</v>
      </c>
      <c r="BW36" s="61">
        <f t="shared" si="125"/>
        <v>-334</v>
      </c>
      <c r="BX36" s="61">
        <f t="shared" ref="BX36:BY36" si="126">SUM(BX31:BX35)</f>
        <v>571</v>
      </c>
      <c r="BY36" s="61">
        <f t="shared" si="126"/>
        <v>-447</v>
      </c>
      <c r="BZ36" s="61">
        <f t="shared" ref="BZ36:CA36" si="127">SUM(BZ31:BZ35)</f>
        <v>1054</v>
      </c>
      <c r="CA36" s="61">
        <f t="shared" si="127"/>
        <v>81</v>
      </c>
      <c r="CB36" s="61">
        <f t="shared" ref="CB36" si="128">SUM(CB31:CB35)</f>
        <v>448</v>
      </c>
      <c r="CC36" s="61">
        <f t="shared" ref="CC36:CJ36" si="129">SUM(CC31:CC35)</f>
        <v>416</v>
      </c>
      <c r="CD36" s="60">
        <f t="shared" si="129"/>
        <v>475</v>
      </c>
      <c r="CE36" s="61">
        <f t="shared" si="129"/>
        <v>-1160</v>
      </c>
      <c r="CF36" s="61">
        <f t="shared" ref="CF36:CG36" si="130">SUM(CF31:CF35)</f>
        <v>1187</v>
      </c>
      <c r="CG36" s="61">
        <f t="shared" si="130"/>
        <v>441</v>
      </c>
      <c r="CH36" s="61">
        <f t="shared" ref="CH36:CI36" si="131">SUM(CH31:CH35)</f>
        <v>-374</v>
      </c>
      <c r="CI36" s="61">
        <f t="shared" si="131"/>
        <v>-194</v>
      </c>
      <c r="CJ36" s="61">
        <f t="shared" si="129"/>
        <v>1114</v>
      </c>
      <c r="CK36" s="61">
        <f t="shared" ref="CK36:CL36" si="132">SUM(CK31:CK35)</f>
        <v>1644</v>
      </c>
      <c r="CL36" s="61">
        <f t="shared" si="132"/>
        <v>-1181</v>
      </c>
      <c r="CM36" s="61">
        <f t="shared" ref="CM36:CN36" si="133">SUM(CM31:CM35)</f>
        <v>1727</v>
      </c>
      <c r="CN36" s="61">
        <f t="shared" si="133"/>
        <v>785</v>
      </c>
      <c r="CO36" s="61">
        <f t="shared" ref="CO36" si="134">SUM(CO31:CO35)</f>
        <v>1149</v>
      </c>
      <c r="CP36" s="60">
        <f t="shared" ref="CP36:CQ36" si="135">SUM(CP31:CP35)</f>
        <v>753</v>
      </c>
      <c r="CQ36" s="61">
        <f t="shared" si="135"/>
        <v>1950</v>
      </c>
      <c r="CR36" s="61">
        <f t="shared" ref="CR36:CS36" si="136">SUM(CR31:CR35)</f>
        <v>42</v>
      </c>
      <c r="CS36" s="61">
        <f t="shared" si="136"/>
        <v>-239</v>
      </c>
      <c r="CT36" s="61">
        <f t="shared" ref="CT36:CU36" si="137">SUM(CT31:CT35)</f>
        <v>294</v>
      </c>
      <c r="CU36" s="61">
        <f t="shared" si="137"/>
        <v>361</v>
      </c>
      <c r="CV36" s="61">
        <f t="shared" ref="CV36:CW36" si="138">SUM(CV31:CV35)</f>
        <v>-720</v>
      </c>
      <c r="CW36" s="61">
        <f t="shared" si="138"/>
        <v>-664</v>
      </c>
      <c r="CX36" s="61">
        <f t="shared" ref="CX36:CY36" si="139">SUM(CX31:CX35)</f>
        <v>687</v>
      </c>
      <c r="CY36" s="61">
        <f t="shared" si="139"/>
        <v>-599</v>
      </c>
      <c r="CZ36" s="61">
        <f t="shared" ref="CZ36" si="140">SUM(CZ31:CZ35)</f>
        <v>-297</v>
      </c>
      <c r="DA36" s="61"/>
      <c r="DB36" s="60"/>
    </row>
    <row r="37" spans="1:106" ht="16.5" x14ac:dyDescent="0.3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155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155"/>
      <c r="BI37" s="61"/>
      <c r="BJ37" s="61"/>
      <c r="BK37" s="61"/>
      <c r="BL37" s="61"/>
      <c r="BM37" s="61"/>
      <c r="BN37" s="61"/>
      <c r="BO37" s="61"/>
      <c r="BP37" s="61"/>
      <c r="BQ37" s="61"/>
      <c r="BR37" s="154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0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0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0"/>
    </row>
    <row r="38" spans="1:106" x14ac:dyDescent="0.3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61">
        <v>4226</v>
      </c>
      <c r="AL38" s="61">
        <v>3993</v>
      </c>
      <c r="AM38" s="46">
        <v>4512</v>
      </c>
      <c r="AN38" s="46">
        <v>4471</v>
      </c>
      <c r="AO38" s="46">
        <v>5081</v>
      </c>
      <c r="AP38" s="46">
        <v>5967</v>
      </c>
      <c r="AQ38" s="46">
        <v>6680</v>
      </c>
      <c r="AR38" s="46">
        <v>5626</v>
      </c>
      <c r="AS38" s="46">
        <v>6018</v>
      </c>
      <c r="AT38" s="46">
        <v>5775</v>
      </c>
      <c r="AU38" s="46">
        <v>5577</v>
      </c>
      <c r="AV38" s="155">
        <v>5077</v>
      </c>
      <c r="AW38" s="239">
        <v>4615</v>
      </c>
      <c r="AX38" s="239">
        <v>4176</v>
      </c>
      <c r="AY38" s="244">
        <v>4144</v>
      </c>
      <c r="AZ38" s="244">
        <v>4023</v>
      </c>
      <c r="BA38" s="244">
        <v>4355</v>
      </c>
      <c r="BB38" s="244">
        <v>4911</v>
      </c>
      <c r="BC38" s="244">
        <v>5316</v>
      </c>
      <c r="BD38" s="244">
        <v>5972</v>
      </c>
      <c r="BE38" s="244">
        <v>6343</v>
      </c>
      <c r="BF38" s="244">
        <v>6288</v>
      </c>
      <c r="BG38" s="244"/>
      <c r="BH38" s="248"/>
      <c r="BI38" s="61">
        <f t="shared" ref="BI38:BR42" si="141">C38-O38</f>
        <v>-383</v>
      </c>
      <c r="BJ38" s="61">
        <f t="shared" si="141"/>
        <v>-428</v>
      </c>
      <c r="BK38" s="61">
        <f t="shared" si="141"/>
        <v>-568</v>
      </c>
      <c r="BL38" s="61">
        <f t="shared" si="141"/>
        <v>-451</v>
      </c>
      <c r="BM38" s="61">
        <f t="shared" si="141"/>
        <v>-634</v>
      </c>
      <c r="BN38" s="61">
        <f t="shared" si="141"/>
        <v>-879</v>
      </c>
      <c r="BO38" s="61">
        <f t="shared" si="141"/>
        <v>-1187</v>
      </c>
      <c r="BP38" s="61">
        <f t="shared" si="141"/>
        <v>-1253</v>
      </c>
      <c r="BQ38" s="61">
        <f t="shared" si="141"/>
        <v>-1276</v>
      </c>
      <c r="BR38" s="154">
        <f t="shared" si="141"/>
        <v>-1322</v>
      </c>
      <c r="BS38" s="61">
        <f t="shared" ref="BS38:CB42" si="142">M38-Y38</f>
        <v>-1238</v>
      </c>
      <c r="BT38" s="61">
        <f t="shared" si="142"/>
        <v>-1433</v>
      </c>
      <c r="BU38" s="61">
        <f t="shared" si="142"/>
        <v>-1184</v>
      </c>
      <c r="BV38" s="61">
        <f t="shared" si="142"/>
        <v>-1030</v>
      </c>
      <c r="BW38" s="61">
        <f t="shared" si="142"/>
        <v>-702</v>
      </c>
      <c r="BX38" s="61">
        <f t="shared" si="142"/>
        <v>-751</v>
      </c>
      <c r="BY38" s="61">
        <f t="shared" si="142"/>
        <v>-630</v>
      </c>
      <c r="BZ38" s="61">
        <f t="shared" si="142"/>
        <v>-775</v>
      </c>
      <c r="CA38" s="61">
        <f t="shared" si="142"/>
        <v>-459</v>
      </c>
      <c r="CB38" s="61">
        <f t="shared" si="142"/>
        <v>-379</v>
      </c>
      <c r="CC38" s="61">
        <f t="shared" ref="CC38:CC42" si="143">W38-AI38</f>
        <v>-842</v>
      </c>
      <c r="CD38" s="60">
        <f t="shared" ref="CD38:CD42" si="144">X38-AJ38</f>
        <v>332</v>
      </c>
      <c r="CE38" s="61">
        <f t="shared" ref="CE38:CW42" si="145">Y38-AK38</f>
        <v>429</v>
      </c>
      <c r="CF38" s="61">
        <f t="shared" si="145"/>
        <v>496</v>
      </c>
      <c r="CG38" s="61">
        <f t="shared" si="145"/>
        <v>-223</v>
      </c>
      <c r="CH38" s="61">
        <f t="shared" si="145"/>
        <v>-137</v>
      </c>
      <c r="CI38" s="61">
        <f t="shared" si="145"/>
        <v>-683</v>
      </c>
      <c r="CJ38" s="61">
        <f t="shared" si="145"/>
        <v>-1114</v>
      </c>
      <c r="CK38" s="61">
        <f t="shared" si="145"/>
        <v>-1318</v>
      </c>
      <c r="CL38" s="61">
        <f t="shared" si="145"/>
        <v>387</v>
      </c>
      <c r="CM38" s="61">
        <f t="shared" si="145"/>
        <v>282</v>
      </c>
      <c r="CN38" s="61">
        <f t="shared" si="145"/>
        <v>459</v>
      </c>
      <c r="CO38" s="61">
        <f t="shared" si="145"/>
        <v>772</v>
      </c>
      <c r="CP38" s="60">
        <f t="shared" si="145"/>
        <v>-254</v>
      </c>
      <c r="CQ38" s="61">
        <f t="shared" si="145"/>
        <v>-389</v>
      </c>
      <c r="CR38" s="61">
        <f t="shared" si="145"/>
        <v>-183</v>
      </c>
      <c r="CS38" s="61">
        <f t="shared" si="145"/>
        <v>368</v>
      </c>
      <c r="CT38" s="61">
        <f t="shared" si="145"/>
        <v>448</v>
      </c>
      <c r="CU38" s="61">
        <f t="shared" si="145"/>
        <v>726</v>
      </c>
      <c r="CV38" s="61">
        <f t="shared" si="145"/>
        <v>1056</v>
      </c>
      <c r="CW38" s="61">
        <f t="shared" si="145"/>
        <v>1364</v>
      </c>
      <c r="CX38" s="61">
        <f t="shared" ref="CX38:CX42" si="146">AR38-BD38</f>
        <v>-346</v>
      </c>
      <c r="CY38" s="61">
        <f t="shared" ref="CY38:CZ42" si="147">AS38-BE38</f>
        <v>-325</v>
      </c>
      <c r="CZ38" s="61">
        <f t="shared" si="147"/>
        <v>-513</v>
      </c>
      <c r="DA38" s="61"/>
      <c r="DB38" s="60"/>
    </row>
    <row r="39" spans="1:106" x14ac:dyDescent="0.3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61">
        <v>825</v>
      </c>
      <c r="AL39" s="61">
        <v>1122</v>
      </c>
      <c r="AM39" s="46">
        <v>238</v>
      </c>
      <c r="AN39" s="46">
        <v>212</v>
      </c>
      <c r="AO39" s="46">
        <v>317</v>
      </c>
      <c r="AP39" s="46">
        <v>536</v>
      </c>
      <c r="AQ39" s="46">
        <v>632</v>
      </c>
      <c r="AR39" s="46">
        <v>2156</v>
      </c>
      <c r="AS39" s="46">
        <v>2564</v>
      </c>
      <c r="AT39" s="46">
        <v>2409</v>
      </c>
      <c r="AU39" s="46">
        <v>2167</v>
      </c>
      <c r="AV39" s="155">
        <v>1607</v>
      </c>
      <c r="AW39" s="239">
        <v>1013</v>
      </c>
      <c r="AX39" s="239">
        <v>806</v>
      </c>
      <c r="AY39" s="244">
        <v>513</v>
      </c>
      <c r="AZ39" s="244">
        <v>785</v>
      </c>
      <c r="BA39" s="244">
        <v>729</v>
      </c>
      <c r="BB39" s="244">
        <v>844</v>
      </c>
      <c r="BC39" s="244">
        <v>1054</v>
      </c>
      <c r="BD39" s="244">
        <v>1543</v>
      </c>
      <c r="BE39" s="244">
        <v>1823</v>
      </c>
      <c r="BF39" s="244">
        <v>1752</v>
      </c>
      <c r="BG39" s="244"/>
      <c r="BH39" s="248"/>
      <c r="BI39" s="61">
        <f t="shared" si="141"/>
        <v>131</v>
      </c>
      <c r="BJ39" s="61">
        <f t="shared" si="141"/>
        <v>185</v>
      </c>
      <c r="BK39" s="61">
        <f t="shared" si="141"/>
        <v>196</v>
      </c>
      <c r="BL39" s="61">
        <f t="shared" si="141"/>
        <v>291</v>
      </c>
      <c r="BM39" s="61">
        <f t="shared" si="141"/>
        <v>560</v>
      </c>
      <c r="BN39" s="61">
        <f t="shared" si="141"/>
        <v>208</v>
      </c>
      <c r="BO39" s="61">
        <f t="shared" si="141"/>
        <v>0</v>
      </c>
      <c r="BP39" s="61">
        <f t="shared" si="141"/>
        <v>-45</v>
      </c>
      <c r="BQ39" s="61">
        <f t="shared" si="141"/>
        <v>-3</v>
      </c>
      <c r="BR39" s="154">
        <f t="shared" si="141"/>
        <v>-124</v>
      </c>
      <c r="BS39" s="61">
        <f t="shared" si="142"/>
        <v>-558</v>
      </c>
      <c r="BT39" s="61">
        <f t="shared" si="142"/>
        <v>-170</v>
      </c>
      <c r="BU39" s="61">
        <f t="shared" si="142"/>
        <v>124</v>
      </c>
      <c r="BV39" s="61">
        <f t="shared" si="142"/>
        <v>47</v>
      </c>
      <c r="BW39" s="61">
        <f t="shared" si="142"/>
        <v>203</v>
      </c>
      <c r="BX39" s="61">
        <f t="shared" si="142"/>
        <v>-171</v>
      </c>
      <c r="BY39" s="61">
        <f t="shared" si="142"/>
        <v>168</v>
      </c>
      <c r="BZ39" s="61">
        <f t="shared" si="142"/>
        <v>-123</v>
      </c>
      <c r="CA39" s="61">
        <f t="shared" si="142"/>
        <v>16</v>
      </c>
      <c r="CB39" s="61">
        <f t="shared" si="142"/>
        <v>-34</v>
      </c>
      <c r="CC39" s="61">
        <f t="shared" si="143"/>
        <v>1498</v>
      </c>
      <c r="CD39" s="60">
        <f t="shared" si="144"/>
        <v>876</v>
      </c>
      <c r="CE39" s="61">
        <f t="shared" si="145"/>
        <v>960</v>
      </c>
      <c r="CF39" s="61">
        <f t="shared" si="145"/>
        <v>30</v>
      </c>
      <c r="CG39" s="61">
        <f t="shared" si="145"/>
        <v>637</v>
      </c>
      <c r="CH39" s="61">
        <f t="shared" si="145"/>
        <v>658</v>
      </c>
      <c r="CI39" s="61">
        <f t="shared" si="145"/>
        <v>432</v>
      </c>
      <c r="CJ39" s="61">
        <f t="shared" si="145"/>
        <v>637</v>
      </c>
      <c r="CK39" s="61">
        <f t="shared" si="145"/>
        <v>705</v>
      </c>
      <c r="CL39" s="61">
        <f t="shared" si="145"/>
        <v>-15</v>
      </c>
      <c r="CM39" s="61">
        <f t="shared" si="145"/>
        <v>-203</v>
      </c>
      <c r="CN39" s="61">
        <f t="shared" si="145"/>
        <v>-58</v>
      </c>
      <c r="CO39" s="61">
        <f t="shared" si="145"/>
        <v>-1513</v>
      </c>
      <c r="CP39" s="60">
        <f t="shared" si="145"/>
        <v>-507</v>
      </c>
      <c r="CQ39" s="61">
        <f t="shared" si="145"/>
        <v>-188</v>
      </c>
      <c r="CR39" s="61">
        <f t="shared" si="145"/>
        <v>316</v>
      </c>
      <c r="CS39" s="61">
        <f t="shared" si="145"/>
        <v>-275</v>
      </c>
      <c r="CT39" s="61">
        <f t="shared" si="145"/>
        <v>-573</v>
      </c>
      <c r="CU39" s="61">
        <f t="shared" si="145"/>
        <v>-412</v>
      </c>
      <c r="CV39" s="61">
        <f t="shared" si="145"/>
        <v>-308</v>
      </c>
      <c r="CW39" s="61">
        <f t="shared" si="145"/>
        <v>-422</v>
      </c>
      <c r="CX39" s="61">
        <f t="shared" si="146"/>
        <v>613</v>
      </c>
      <c r="CY39" s="61">
        <f t="shared" si="147"/>
        <v>741</v>
      </c>
      <c r="CZ39" s="61">
        <f t="shared" si="147"/>
        <v>657</v>
      </c>
      <c r="DA39" s="61"/>
      <c r="DB39" s="60"/>
    </row>
    <row r="40" spans="1:106" x14ac:dyDescent="0.3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61">
        <v>174</v>
      </c>
      <c r="AL40" s="61">
        <v>143</v>
      </c>
      <c r="AM40" s="46">
        <v>141</v>
      </c>
      <c r="AN40" s="46">
        <v>142</v>
      </c>
      <c r="AO40" s="46">
        <v>169</v>
      </c>
      <c r="AP40" s="46">
        <v>218</v>
      </c>
      <c r="AQ40" s="46">
        <v>240</v>
      </c>
      <c r="AR40" s="46">
        <v>284</v>
      </c>
      <c r="AS40" s="46">
        <v>334</v>
      </c>
      <c r="AT40" s="46">
        <v>316</v>
      </c>
      <c r="AU40" s="46">
        <v>269</v>
      </c>
      <c r="AV40" s="155">
        <v>214</v>
      </c>
      <c r="AW40" s="239">
        <v>189</v>
      </c>
      <c r="AX40" s="239">
        <v>168</v>
      </c>
      <c r="AY40" s="244">
        <v>154</v>
      </c>
      <c r="AZ40" s="244">
        <v>147</v>
      </c>
      <c r="BA40" s="244">
        <v>155</v>
      </c>
      <c r="BB40" s="244">
        <v>207</v>
      </c>
      <c r="BC40" s="244">
        <v>260</v>
      </c>
      <c r="BD40" s="244">
        <v>326</v>
      </c>
      <c r="BE40" s="244">
        <v>367</v>
      </c>
      <c r="BF40" s="244">
        <v>391</v>
      </c>
      <c r="BG40" s="244"/>
      <c r="BH40" s="248"/>
      <c r="BI40" s="61">
        <f t="shared" si="141"/>
        <v>-20</v>
      </c>
      <c r="BJ40" s="61">
        <f t="shared" si="141"/>
        <v>-51</v>
      </c>
      <c r="BK40" s="61">
        <f t="shared" si="141"/>
        <v>-82</v>
      </c>
      <c r="BL40" s="61">
        <f t="shared" si="141"/>
        <v>-90</v>
      </c>
      <c r="BM40" s="61">
        <f t="shared" si="141"/>
        <v>-127</v>
      </c>
      <c r="BN40" s="61">
        <f t="shared" si="141"/>
        <v>-128</v>
      </c>
      <c r="BO40" s="61">
        <f t="shared" si="141"/>
        <v>-117</v>
      </c>
      <c r="BP40" s="61">
        <f t="shared" si="141"/>
        <v>-114</v>
      </c>
      <c r="BQ40" s="61">
        <f t="shared" si="141"/>
        <v>-69</v>
      </c>
      <c r="BR40" s="154">
        <f t="shared" si="141"/>
        <v>-27</v>
      </c>
      <c r="BS40" s="61">
        <f t="shared" si="142"/>
        <v>-45</v>
      </c>
      <c r="BT40" s="61">
        <f t="shared" si="142"/>
        <v>-41</v>
      </c>
      <c r="BU40" s="61">
        <f t="shared" si="142"/>
        <v>-26</v>
      </c>
      <c r="BV40" s="61">
        <f t="shared" si="142"/>
        <v>4</v>
      </c>
      <c r="BW40" s="61">
        <f t="shared" si="142"/>
        <v>36</v>
      </c>
      <c r="BX40" s="61">
        <f t="shared" si="142"/>
        <v>59</v>
      </c>
      <c r="BY40" s="61">
        <f t="shared" si="142"/>
        <v>81</v>
      </c>
      <c r="BZ40" s="61">
        <f t="shared" si="142"/>
        <v>78</v>
      </c>
      <c r="CA40" s="61">
        <f t="shared" si="142"/>
        <v>40</v>
      </c>
      <c r="CB40" s="61">
        <f t="shared" si="142"/>
        <v>44</v>
      </c>
      <c r="CC40" s="61">
        <f t="shared" si="143"/>
        <v>-17</v>
      </c>
      <c r="CD40" s="60">
        <f t="shared" si="144"/>
        <v>-35</v>
      </c>
      <c r="CE40" s="61">
        <f t="shared" si="145"/>
        <v>13</v>
      </c>
      <c r="CF40" s="61">
        <f t="shared" si="145"/>
        <v>15</v>
      </c>
      <c r="CG40" s="61">
        <f t="shared" si="145"/>
        <v>-2</v>
      </c>
      <c r="CH40" s="61">
        <f t="shared" si="145"/>
        <v>-5</v>
      </c>
      <c r="CI40" s="61">
        <f t="shared" si="145"/>
        <v>-27</v>
      </c>
      <c r="CJ40" s="61">
        <f t="shared" si="145"/>
        <v>-41</v>
      </c>
      <c r="CK40" s="61">
        <f t="shared" si="145"/>
        <v>7</v>
      </c>
      <c r="CL40" s="61">
        <f t="shared" si="145"/>
        <v>17</v>
      </c>
      <c r="CM40" s="61">
        <f t="shared" si="145"/>
        <v>26</v>
      </c>
      <c r="CN40" s="61">
        <f t="shared" si="145"/>
        <v>61</v>
      </c>
      <c r="CO40" s="61">
        <f t="shared" si="145"/>
        <v>72</v>
      </c>
      <c r="CP40" s="60">
        <f t="shared" si="145"/>
        <v>37</v>
      </c>
      <c r="CQ40" s="61">
        <f t="shared" si="145"/>
        <v>-15</v>
      </c>
      <c r="CR40" s="61">
        <f t="shared" si="145"/>
        <v>-25</v>
      </c>
      <c r="CS40" s="61">
        <f t="shared" si="145"/>
        <v>-13</v>
      </c>
      <c r="CT40" s="61">
        <f t="shared" si="145"/>
        <v>-5</v>
      </c>
      <c r="CU40" s="61">
        <f t="shared" si="145"/>
        <v>14</v>
      </c>
      <c r="CV40" s="61">
        <f t="shared" si="145"/>
        <v>11</v>
      </c>
      <c r="CW40" s="61">
        <f t="shared" si="145"/>
        <v>-20</v>
      </c>
      <c r="CX40" s="61">
        <f t="shared" si="146"/>
        <v>-42</v>
      </c>
      <c r="CY40" s="61">
        <f t="shared" si="147"/>
        <v>-33</v>
      </c>
      <c r="CZ40" s="61">
        <f t="shared" si="147"/>
        <v>-75</v>
      </c>
      <c r="DA40" s="61"/>
      <c r="DB40" s="60"/>
    </row>
    <row r="41" spans="1:106" x14ac:dyDescent="0.3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61">
        <v>6</v>
      </c>
      <c r="AL41" s="61">
        <v>6</v>
      </c>
      <c r="AM41" s="46">
        <v>5</v>
      </c>
      <c r="AN41" s="46">
        <v>5</v>
      </c>
      <c r="AO41" s="46">
        <v>6</v>
      </c>
      <c r="AP41" s="46">
        <v>6</v>
      </c>
      <c r="AQ41" s="46">
        <v>8</v>
      </c>
      <c r="AR41" s="46">
        <v>14</v>
      </c>
      <c r="AS41" s="46">
        <v>13</v>
      </c>
      <c r="AT41" s="46">
        <v>12</v>
      </c>
      <c r="AU41" s="46">
        <v>14</v>
      </c>
      <c r="AV41" s="155">
        <v>11</v>
      </c>
      <c r="AW41" s="239">
        <v>6</v>
      </c>
      <c r="AX41" s="239">
        <v>8</v>
      </c>
      <c r="AY41" s="244">
        <v>9</v>
      </c>
      <c r="AZ41" s="244">
        <v>11</v>
      </c>
      <c r="BA41" s="244">
        <v>8</v>
      </c>
      <c r="BB41" s="244">
        <v>12</v>
      </c>
      <c r="BC41" s="244">
        <v>9</v>
      </c>
      <c r="BD41" s="244">
        <v>16</v>
      </c>
      <c r="BE41" s="244">
        <v>15</v>
      </c>
      <c r="BF41" s="244">
        <v>16</v>
      </c>
      <c r="BG41" s="244"/>
      <c r="BH41" s="248"/>
      <c r="BI41" s="61">
        <f t="shared" si="141"/>
        <v>-2</v>
      </c>
      <c r="BJ41" s="61">
        <f t="shared" si="141"/>
        <v>-1</v>
      </c>
      <c r="BK41" s="61">
        <f t="shared" si="141"/>
        <v>-1</v>
      </c>
      <c r="BL41" s="61">
        <f t="shared" si="141"/>
        <v>2</v>
      </c>
      <c r="BM41" s="61">
        <f t="shared" si="141"/>
        <v>4</v>
      </c>
      <c r="BN41" s="61">
        <f t="shared" si="141"/>
        <v>5</v>
      </c>
      <c r="BO41" s="61">
        <f t="shared" si="141"/>
        <v>-5</v>
      </c>
      <c r="BP41" s="61">
        <f t="shared" si="141"/>
        <v>-8</v>
      </c>
      <c r="BQ41" s="61">
        <f t="shared" si="141"/>
        <v>-1</v>
      </c>
      <c r="BR41" s="154">
        <f t="shared" si="141"/>
        <v>1</v>
      </c>
      <c r="BS41" s="61">
        <f t="shared" si="142"/>
        <v>-2</v>
      </c>
      <c r="BT41" s="61">
        <f t="shared" si="142"/>
        <v>2</v>
      </c>
      <c r="BU41" s="61">
        <f t="shared" si="142"/>
        <v>-1</v>
      </c>
      <c r="BV41" s="61">
        <f t="shared" si="142"/>
        <v>0</v>
      </c>
      <c r="BW41" s="61">
        <f t="shared" si="142"/>
        <v>0</v>
      </c>
      <c r="BX41" s="61">
        <f t="shared" si="142"/>
        <v>-3</v>
      </c>
      <c r="BY41" s="61">
        <f t="shared" si="142"/>
        <v>0</v>
      </c>
      <c r="BZ41" s="61">
        <f t="shared" si="142"/>
        <v>-2</v>
      </c>
      <c r="CA41" s="61">
        <f t="shared" si="142"/>
        <v>8</v>
      </c>
      <c r="CB41" s="61">
        <f t="shared" si="142"/>
        <v>1</v>
      </c>
      <c r="CC41" s="61">
        <f t="shared" si="143"/>
        <v>-7</v>
      </c>
      <c r="CD41" s="60">
        <f t="shared" si="144"/>
        <v>-7</v>
      </c>
      <c r="CE41" s="61">
        <f t="shared" si="145"/>
        <v>1</v>
      </c>
      <c r="CF41" s="61">
        <f t="shared" si="145"/>
        <v>-3</v>
      </c>
      <c r="CG41" s="61">
        <f t="shared" si="145"/>
        <v>1</v>
      </c>
      <c r="CH41" s="61">
        <f t="shared" si="145"/>
        <v>0</v>
      </c>
      <c r="CI41" s="61">
        <f t="shared" si="145"/>
        <v>0</v>
      </c>
      <c r="CJ41" s="61">
        <f t="shared" si="145"/>
        <v>3</v>
      </c>
      <c r="CK41" s="61">
        <f t="shared" si="145"/>
        <v>3</v>
      </c>
      <c r="CL41" s="61">
        <f t="shared" si="145"/>
        <v>-1</v>
      </c>
      <c r="CM41" s="61">
        <f t="shared" si="145"/>
        <v>4</v>
      </c>
      <c r="CN41" s="61">
        <f t="shared" si="145"/>
        <v>8</v>
      </c>
      <c r="CO41" s="61">
        <f t="shared" si="145"/>
        <v>2</v>
      </c>
      <c r="CP41" s="60">
        <f t="shared" si="145"/>
        <v>2</v>
      </c>
      <c r="CQ41" s="61">
        <f t="shared" si="145"/>
        <v>0</v>
      </c>
      <c r="CR41" s="61">
        <f t="shared" si="145"/>
        <v>-2</v>
      </c>
      <c r="CS41" s="61">
        <f t="shared" si="145"/>
        <v>-4</v>
      </c>
      <c r="CT41" s="61">
        <f t="shared" si="145"/>
        <v>-6</v>
      </c>
      <c r="CU41" s="61">
        <f t="shared" si="145"/>
        <v>-2</v>
      </c>
      <c r="CV41" s="61">
        <f t="shared" si="145"/>
        <v>-6</v>
      </c>
      <c r="CW41" s="61">
        <f t="shared" si="145"/>
        <v>-1</v>
      </c>
      <c r="CX41" s="61">
        <f t="shared" si="146"/>
        <v>-2</v>
      </c>
      <c r="CY41" s="61">
        <f t="shared" si="147"/>
        <v>-2</v>
      </c>
      <c r="CZ41" s="61">
        <f t="shared" si="147"/>
        <v>-4</v>
      </c>
      <c r="DA41" s="61"/>
      <c r="DB41" s="60"/>
    </row>
    <row r="42" spans="1:106" x14ac:dyDescent="0.3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61">
        <v>2</v>
      </c>
      <c r="AL42" s="61">
        <v>2</v>
      </c>
      <c r="AM42" s="46">
        <v>2</v>
      </c>
      <c r="AN42" s="46">
        <v>2</v>
      </c>
      <c r="AO42" s="46">
        <v>2</v>
      </c>
      <c r="AP42" s="46">
        <v>3</v>
      </c>
      <c r="AQ42" s="46">
        <v>3</v>
      </c>
      <c r="AR42" s="46">
        <v>3</v>
      </c>
      <c r="AS42" s="46">
        <v>4</v>
      </c>
      <c r="AT42" s="46">
        <v>4</v>
      </c>
      <c r="AU42" s="46">
        <v>4</v>
      </c>
      <c r="AV42" s="155">
        <v>3</v>
      </c>
      <c r="AW42" s="239">
        <v>1</v>
      </c>
      <c r="AX42" s="239">
        <v>1</v>
      </c>
      <c r="AY42" s="244">
        <v>1</v>
      </c>
      <c r="AZ42" s="244">
        <v>2</v>
      </c>
      <c r="BA42" s="244">
        <v>2</v>
      </c>
      <c r="BB42" s="244">
        <v>3</v>
      </c>
      <c r="BC42" s="244">
        <v>2</v>
      </c>
      <c r="BD42" s="244">
        <v>4</v>
      </c>
      <c r="BE42" s="244">
        <v>5</v>
      </c>
      <c r="BF42" s="244">
        <v>4</v>
      </c>
      <c r="BG42" s="244"/>
      <c r="BH42" s="248"/>
      <c r="BI42" s="61">
        <f t="shared" si="141"/>
        <v>-1</v>
      </c>
      <c r="BJ42" s="61">
        <f t="shared" si="141"/>
        <v>-1</v>
      </c>
      <c r="BK42" s="61">
        <f t="shared" si="141"/>
        <v>-1</v>
      </c>
      <c r="BL42" s="61">
        <f t="shared" si="141"/>
        <v>0</v>
      </c>
      <c r="BM42" s="61">
        <f t="shared" si="141"/>
        <v>-1</v>
      </c>
      <c r="BN42" s="61">
        <f t="shared" si="141"/>
        <v>0</v>
      </c>
      <c r="BO42" s="61">
        <f t="shared" si="141"/>
        <v>-1</v>
      </c>
      <c r="BP42" s="61">
        <f t="shared" si="141"/>
        <v>-1</v>
      </c>
      <c r="BQ42" s="61">
        <f t="shared" si="141"/>
        <v>0</v>
      </c>
      <c r="BR42" s="154">
        <f t="shared" si="141"/>
        <v>0</v>
      </c>
      <c r="BS42" s="61">
        <f t="shared" si="142"/>
        <v>0</v>
      </c>
      <c r="BT42" s="61">
        <f t="shared" si="142"/>
        <v>1</v>
      </c>
      <c r="BU42" s="61">
        <f t="shared" si="142"/>
        <v>1</v>
      </c>
      <c r="BV42" s="61">
        <f t="shared" si="142"/>
        <v>1</v>
      </c>
      <c r="BW42" s="61">
        <f t="shared" si="142"/>
        <v>1</v>
      </c>
      <c r="BX42" s="61">
        <f t="shared" si="142"/>
        <v>1</v>
      </c>
      <c r="BY42" s="61">
        <f t="shared" si="142"/>
        <v>1</v>
      </c>
      <c r="BZ42" s="61">
        <f t="shared" si="142"/>
        <v>0</v>
      </c>
      <c r="CA42" s="61">
        <f t="shared" si="142"/>
        <v>0</v>
      </c>
      <c r="CB42" s="61">
        <f t="shared" si="142"/>
        <v>-3</v>
      </c>
      <c r="CC42" s="61">
        <f t="shared" si="143"/>
        <v>-3</v>
      </c>
      <c r="CD42" s="60">
        <f t="shared" si="144"/>
        <v>-3</v>
      </c>
      <c r="CE42" s="61">
        <f t="shared" si="145"/>
        <v>-1</v>
      </c>
      <c r="CF42" s="61">
        <f t="shared" si="145"/>
        <v>-2</v>
      </c>
      <c r="CG42" s="61">
        <f t="shared" si="145"/>
        <v>-2</v>
      </c>
      <c r="CH42" s="61">
        <f t="shared" si="145"/>
        <v>-2</v>
      </c>
      <c r="CI42" s="61">
        <f t="shared" si="145"/>
        <v>-2</v>
      </c>
      <c r="CJ42" s="61">
        <f t="shared" si="145"/>
        <v>-3</v>
      </c>
      <c r="CK42" s="61">
        <f t="shared" si="145"/>
        <v>-2</v>
      </c>
      <c r="CL42" s="61">
        <f t="shared" si="145"/>
        <v>-2</v>
      </c>
      <c r="CM42" s="61">
        <f t="shared" si="145"/>
        <v>-2</v>
      </c>
      <c r="CN42" s="61">
        <f t="shared" si="145"/>
        <v>0</v>
      </c>
      <c r="CO42" s="61">
        <f t="shared" si="145"/>
        <v>-1</v>
      </c>
      <c r="CP42" s="60">
        <f t="shared" si="145"/>
        <v>0</v>
      </c>
      <c r="CQ42" s="61">
        <f t="shared" si="145"/>
        <v>1</v>
      </c>
      <c r="CR42" s="61">
        <f t="shared" si="145"/>
        <v>1</v>
      </c>
      <c r="CS42" s="61">
        <f t="shared" si="145"/>
        <v>1</v>
      </c>
      <c r="CT42" s="61">
        <f t="shared" si="145"/>
        <v>0</v>
      </c>
      <c r="CU42" s="61">
        <f t="shared" si="145"/>
        <v>0</v>
      </c>
      <c r="CV42" s="61">
        <f t="shared" si="145"/>
        <v>0</v>
      </c>
      <c r="CW42" s="61">
        <f t="shared" si="145"/>
        <v>1</v>
      </c>
      <c r="CX42" s="61">
        <f t="shared" si="146"/>
        <v>-1</v>
      </c>
      <c r="CY42" s="61">
        <f t="shared" si="147"/>
        <v>-1</v>
      </c>
      <c r="CZ42" s="61">
        <f t="shared" si="147"/>
        <v>0</v>
      </c>
      <c r="DA42" s="61"/>
      <c r="DB42" s="60"/>
    </row>
    <row r="43" spans="1:106" ht="15" thickBot="1" x14ac:dyDescent="0.4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O43" si="148">SUM(E38:E42)</f>
        <v>4377</v>
      </c>
      <c r="F43" s="50">
        <f t="shared" si="148"/>
        <v>5099</v>
      </c>
      <c r="G43" s="50">
        <f t="shared" si="148"/>
        <v>6380</v>
      </c>
      <c r="H43" s="50">
        <f t="shared" si="148"/>
        <v>6853</v>
      </c>
      <c r="I43" s="50">
        <f t="shared" si="148"/>
        <v>7335</v>
      </c>
      <c r="J43" s="50">
        <f t="shared" si="148"/>
        <v>7194</v>
      </c>
      <c r="K43" s="50">
        <f t="shared" si="148"/>
        <v>6643</v>
      </c>
      <c r="L43" s="50">
        <f t="shared" si="148"/>
        <v>5881</v>
      </c>
      <c r="M43" s="50">
        <f t="shared" si="148"/>
        <v>4792</v>
      </c>
      <c r="N43" s="147">
        <f t="shared" si="148"/>
        <v>4161</v>
      </c>
      <c r="O43" s="50">
        <f t="shared" si="148"/>
        <v>4223</v>
      </c>
      <c r="P43" s="50">
        <f t="shared" si="148"/>
        <v>4368</v>
      </c>
      <c r="Q43" s="50">
        <f t="shared" si="148"/>
        <v>4833</v>
      </c>
      <c r="R43" s="50">
        <f t="shared" si="148"/>
        <v>5347</v>
      </c>
      <c r="S43" s="50">
        <f t="shared" si="148"/>
        <v>6578</v>
      </c>
      <c r="T43" s="50">
        <f t="shared" si="148"/>
        <v>7647</v>
      </c>
      <c r="U43" s="50">
        <f t="shared" si="148"/>
        <v>8645</v>
      </c>
      <c r="V43" s="50">
        <f t="shared" ref="V43" si="149">SUM(V38:V42)</f>
        <v>8615</v>
      </c>
      <c r="W43" s="50">
        <f t="shared" ref="W43:AB43" si="150">SUM(W38:W42)</f>
        <v>7992</v>
      </c>
      <c r="X43" s="156">
        <f t="shared" si="150"/>
        <v>7353</v>
      </c>
      <c r="Y43" s="50">
        <f t="shared" si="150"/>
        <v>6635</v>
      </c>
      <c r="Z43" s="50">
        <f t="shared" si="150"/>
        <v>5802</v>
      </c>
      <c r="AA43" s="50">
        <f t="shared" si="150"/>
        <v>5309</v>
      </c>
      <c r="AB43" s="50">
        <f t="shared" si="150"/>
        <v>5346</v>
      </c>
      <c r="AC43" s="50">
        <f t="shared" ref="AC43" si="151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52">SUM(AF38:AF42)</f>
        <v>8469</v>
      </c>
      <c r="AG43" s="50">
        <f t="shared" si="152"/>
        <v>9040</v>
      </c>
      <c r="AH43" s="50">
        <f t="shared" ref="AH43:AJ43" si="153">SUM(AH38:AH42)</f>
        <v>8986</v>
      </c>
      <c r="AI43" s="50">
        <f t="shared" ref="AI43" si="154">SUM(AI38:AI42)</f>
        <v>7363</v>
      </c>
      <c r="AJ43" s="156">
        <f t="shared" si="153"/>
        <v>6190</v>
      </c>
      <c r="AK43" s="50">
        <v>5233</v>
      </c>
      <c r="AL43" s="50">
        <v>5266</v>
      </c>
      <c r="AM43" s="50">
        <v>4898</v>
      </c>
      <c r="AN43" s="50">
        <v>4832</v>
      </c>
      <c r="AO43" s="50">
        <v>5575</v>
      </c>
      <c r="AP43" s="50">
        <v>6730</v>
      </c>
      <c r="AQ43" s="50">
        <v>7563</v>
      </c>
      <c r="AR43" s="50">
        <v>8083</v>
      </c>
      <c r="AS43" s="50">
        <v>8933</v>
      </c>
      <c r="AT43" s="50">
        <v>8516</v>
      </c>
      <c r="AU43" s="50">
        <v>8031</v>
      </c>
      <c r="AV43" s="156">
        <v>6912</v>
      </c>
      <c r="AW43" s="50">
        <f t="shared" ref="AW43:BA43" si="155">SUM(AW38:AW42)</f>
        <v>5824</v>
      </c>
      <c r="AX43" s="50">
        <f t="shared" si="155"/>
        <v>5159</v>
      </c>
      <c r="AY43" s="50">
        <f t="shared" si="155"/>
        <v>4821</v>
      </c>
      <c r="AZ43" s="50">
        <f t="shared" si="155"/>
        <v>4968</v>
      </c>
      <c r="BA43" s="50">
        <f t="shared" si="155"/>
        <v>5249</v>
      </c>
      <c r="BB43" s="50">
        <f>SUM(BB38:BB42)</f>
        <v>5977</v>
      </c>
      <c r="BC43" s="50">
        <f>SUM(BC38:BC42)</f>
        <v>6641</v>
      </c>
      <c r="BD43" s="50">
        <f>SUM(BD38:BD42)</f>
        <v>7861</v>
      </c>
      <c r="BE43" s="50">
        <f>SUM(BE38:BE42)</f>
        <v>8553</v>
      </c>
      <c r="BF43" s="50">
        <f t="shared" ref="BF43:BH43" si="156">SUM(BF38:BF42)</f>
        <v>8451</v>
      </c>
      <c r="BG43" s="50">
        <f t="shared" si="156"/>
        <v>0</v>
      </c>
      <c r="BH43" s="156">
        <f t="shared" si="156"/>
        <v>0</v>
      </c>
      <c r="BI43" s="50">
        <f t="shared" si="148"/>
        <v>-275</v>
      </c>
      <c r="BJ43" s="50">
        <f t="shared" si="148"/>
        <v>-296</v>
      </c>
      <c r="BK43" s="50">
        <f t="shared" si="148"/>
        <v>-456</v>
      </c>
      <c r="BL43" s="50">
        <f t="shared" si="148"/>
        <v>-248</v>
      </c>
      <c r="BM43" s="50">
        <f t="shared" si="148"/>
        <v>-198</v>
      </c>
      <c r="BN43" s="50">
        <f t="shared" si="148"/>
        <v>-794</v>
      </c>
      <c r="BO43" s="50">
        <f t="shared" si="148"/>
        <v>-1310</v>
      </c>
      <c r="BP43" s="50">
        <f t="shared" ref="BP43:BQ43" si="157">SUM(BP38:BP42)</f>
        <v>-1421</v>
      </c>
      <c r="BQ43" s="50">
        <f t="shared" si="157"/>
        <v>-1349</v>
      </c>
      <c r="BR43" s="214">
        <f t="shared" ref="BR43:BS43" si="158">SUM(BR38:BR42)</f>
        <v>-1472</v>
      </c>
      <c r="BS43" s="50">
        <f t="shared" si="158"/>
        <v>-1843</v>
      </c>
      <c r="BT43" s="50">
        <f t="shared" ref="BT43:BU43" si="159">SUM(BT38:BT42)</f>
        <v>-1641</v>
      </c>
      <c r="BU43" s="50">
        <f t="shared" si="159"/>
        <v>-1086</v>
      </c>
      <c r="BV43" s="50">
        <f t="shared" ref="BV43:BW43" si="160">SUM(BV38:BV42)</f>
        <v>-978</v>
      </c>
      <c r="BW43" s="50">
        <f t="shared" si="160"/>
        <v>-462</v>
      </c>
      <c r="BX43" s="50">
        <f t="shared" ref="BX43:BY43" si="161">SUM(BX38:BX42)</f>
        <v>-865</v>
      </c>
      <c r="BY43" s="50">
        <f t="shared" si="161"/>
        <v>-380</v>
      </c>
      <c r="BZ43" s="50">
        <f t="shared" ref="BZ43:CA43" si="162">SUM(BZ38:BZ42)</f>
        <v>-822</v>
      </c>
      <c r="CA43" s="50">
        <f t="shared" si="162"/>
        <v>-395</v>
      </c>
      <c r="CB43" s="50">
        <f t="shared" ref="CB43" si="163">SUM(CB38:CB42)</f>
        <v>-371</v>
      </c>
      <c r="CC43" s="50">
        <f t="shared" ref="CC43:CJ43" si="164">SUM(CC38:CC42)</f>
        <v>629</v>
      </c>
      <c r="CD43" s="49">
        <f t="shared" si="164"/>
        <v>1163</v>
      </c>
      <c r="CE43" s="50">
        <f t="shared" si="164"/>
        <v>1402</v>
      </c>
      <c r="CF43" s="50">
        <f t="shared" ref="CF43:CG43" si="165">SUM(CF38:CF42)</f>
        <v>536</v>
      </c>
      <c r="CG43" s="50">
        <f t="shared" si="165"/>
        <v>411</v>
      </c>
      <c r="CH43" s="50">
        <f t="shared" ref="CH43:CI43" si="166">SUM(CH38:CH42)</f>
        <v>514</v>
      </c>
      <c r="CI43" s="50">
        <f t="shared" si="166"/>
        <v>-280</v>
      </c>
      <c r="CJ43" s="50">
        <f t="shared" si="164"/>
        <v>-518</v>
      </c>
      <c r="CK43" s="50">
        <f t="shared" ref="CK43:CL43" si="167">SUM(CK38:CK42)</f>
        <v>-605</v>
      </c>
      <c r="CL43" s="50">
        <f t="shared" si="167"/>
        <v>386</v>
      </c>
      <c r="CM43" s="50">
        <f t="shared" ref="CM43:CN43" si="168">SUM(CM38:CM42)</f>
        <v>107</v>
      </c>
      <c r="CN43" s="50">
        <f t="shared" si="168"/>
        <v>470</v>
      </c>
      <c r="CO43" s="50">
        <f t="shared" ref="CO43" si="169">SUM(CO38:CO42)</f>
        <v>-668</v>
      </c>
      <c r="CP43" s="49">
        <f t="shared" ref="CP43:CQ43" si="170">SUM(CP38:CP42)</f>
        <v>-722</v>
      </c>
      <c r="CQ43" s="50">
        <f t="shared" si="170"/>
        <v>-591</v>
      </c>
      <c r="CR43" s="50">
        <f t="shared" ref="CR43:CS43" si="171">SUM(CR38:CR42)</f>
        <v>107</v>
      </c>
      <c r="CS43" s="50">
        <f t="shared" si="171"/>
        <v>77</v>
      </c>
      <c r="CT43" s="50">
        <f t="shared" ref="CT43:CU43" si="172">SUM(CT38:CT42)</f>
        <v>-136</v>
      </c>
      <c r="CU43" s="50">
        <f t="shared" si="172"/>
        <v>326</v>
      </c>
      <c r="CV43" s="50">
        <f t="shared" ref="CV43:CW43" si="173">SUM(CV38:CV42)</f>
        <v>753</v>
      </c>
      <c r="CW43" s="50">
        <f t="shared" si="173"/>
        <v>922</v>
      </c>
      <c r="CX43" s="50">
        <f t="shared" ref="CX43:CY43" si="174">SUM(CX38:CX42)</f>
        <v>222</v>
      </c>
      <c r="CY43" s="50">
        <f t="shared" si="174"/>
        <v>380</v>
      </c>
      <c r="CZ43" s="50">
        <f t="shared" ref="CZ43" si="175">SUM(CZ38:CZ42)</f>
        <v>65</v>
      </c>
      <c r="DA43" s="50"/>
      <c r="DB43" s="49"/>
    </row>
    <row r="44" spans="1:106" ht="16.5" x14ac:dyDescent="0.3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157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157"/>
      <c r="BI44" s="66"/>
      <c r="BJ44" s="66"/>
      <c r="BK44" s="66"/>
      <c r="BL44" s="66"/>
      <c r="BM44" s="66"/>
      <c r="BN44" s="66"/>
      <c r="BO44" s="66"/>
      <c r="BP44" s="66"/>
      <c r="BQ44" s="66"/>
      <c r="BR44" s="22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5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5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5"/>
    </row>
    <row r="45" spans="1:106" x14ac:dyDescent="0.3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69">
        <v>272940.15000000055</v>
      </c>
      <c r="AL45" s="69">
        <v>593630.42999999807</v>
      </c>
      <c r="AM45" s="265">
        <v>765140</v>
      </c>
      <c r="AN45" s="46">
        <v>935736.94000000076</v>
      </c>
      <c r="AO45" s="46">
        <v>935809</v>
      </c>
      <c r="AP45" s="46">
        <v>773607</v>
      </c>
      <c r="AQ45" s="46">
        <v>249838.52000000063</v>
      </c>
      <c r="AR45" s="46">
        <v>324085.33999999979</v>
      </c>
      <c r="AS45" s="46">
        <v>237805</v>
      </c>
      <c r="AT45" s="46">
        <v>179862.47000000009</v>
      </c>
      <c r="AU45" s="46">
        <v>130054.05999999958</v>
      </c>
      <c r="AV45" s="158">
        <v>290610.9399999993</v>
      </c>
      <c r="AW45" s="241">
        <v>429163.97</v>
      </c>
      <c r="AX45" s="241">
        <v>781223</v>
      </c>
      <c r="AY45" s="260">
        <v>1057599.9999999981</v>
      </c>
      <c r="AZ45" s="244">
        <v>1069431.3799999973</v>
      </c>
      <c r="BA45" s="244">
        <v>901886.56000000262</v>
      </c>
      <c r="BB45" s="244">
        <v>786923.5400000012</v>
      </c>
      <c r="BC45" s="244">
        <v>314503.7800000009</v>
      </c>
      <c r="BD45" s="244">
        <v>267715.48000000004</v>
      </c>
      <c r="BE45" s="244">
        <v>152759.63999999946</v>
      </c>
      <c r="BF45" s="244">
        <v>89970.879999999495</v>
      </c>
      <c r="BG45" s="244"/>
      <c r="BH45" s="249"/>
      <c r="BI45" s="69">
        <f t="shared" ref="BI45:BR49" si="176">C45-O45</f>
        <v>-44722.699999999953</v>
      </c>
      <c r="BJ45" s="69">
        <f t="shared" si="176"/>
        <v>674.09999999997672</v>
      </c>
      <c r="BK45" s="69">
        <f t="shared" si="176"/>
        <v>167921.32999999996</v>
      </c>
      <c r="BL45" s="69">
        <f t="shared" si="176"/>
        <v>152733.45999999996</v>
      </c>
      <c r="BM45" s="69">
        <f t="shared" si="176"/>
        <v>53474.159999999974</v>
      </c>
      <c r="BN45" s="69">
        <f t="shared" si="176"/>
        <v>172954.38</v>
      </c>
      <c r="BO45" s="69">
        <f t="shared" si="176"/>
        <v>122311.84</v>
      </c>
      <c r="BP45" s="69">
        <f t="shared" si="176"/>
        <v>95203.44</v>
      </c>
      <c r="BQ45" s="69">
        <f t="shared" si="176"/>
        <v>62962.54</v>
      </c>
      <c r="BR45" s="217">
        <f t="shared" si="176"/>
        <v>17647.119999999995</v>
      </c>
      <c r="BS45" s="69">
        <f t="shared" ref="BS45:CB49" si="177">M45-Y45</f>
        <v>-43898.380000000005</v>
      </c>
      <c r="BT45" s="69">
        <f t="shared" si="177"/>
        <v>-83530.069999999949</v>
      </c>
      <c r="BU45" s="69">
        <f t="shared" si="177"/>
        <v>-184885.96999999997</v>
      </c>
      <c r="BV45" s="69">
        <f t="shared" si="177"/>
        <v>-42012.099999999977</v>
      </c>
      <c r="BW45" s="69">
        <f t="shared" si="177"/>
        <v>-240905.08999999997</v>
      </c>
      <c r="BX45" s="69">
        <f t="shared" si="177"/>
        <v>-63975.04999999993</v>
      </c>
      <c r="BY45" s="69">
        <f t="shared" si="177"/>
        <v>4978.9200000000419</v>
      </c>
      <c r="BZ45" s="69">
        <f t="shared" si="177"/>
        <v>-39700.869999999995</v>
      </c>
      <c r="CA45" s="69">
        <f t="shared" si="177"/>
        <v>-89034.34</v>
      </c>
      <c r="CB45" s="69">
        <f t="shared" si="177"/>
        <v>-97124.180000000008</v>
      </c>
      <c r="CC45" s="69">
        <f t="shared" ref="CC45:CC49" si="178">W45-AI45</f>
        <v>-90906.140000000014</v>
      </c>
      <c r="CD45" s="68">
        <f t="shared" ref="CD45:CD49" si="179">X45-AJ45</f>
        <v>121385.25000000164</v>
      </c>
      <c r="CE45" s="69">
        <f t="shared" ref="CE45:CW49" si="180">Y45-AK45</f>
        <v>53122.229999999458</v>
      </c>
      <c r="CF45" s="69">
        <f t="shared" si="180"/>
        <v>-9548.3599999981234</v>
      </c>
      <c r="CG45" s="69">
        <f t="shared" si="180"/>
        <v>134152.96999999997</v>
      </c>
      <c r="CH45" s="69">
        <f t="shared" si="180"/>
        <v>-7935.940000000759</v>
      </c>
      <c r="CI45" s="69">
        <f t="shared" si="180"/>
        <v>-66025.239999999991</v>
      </c>
      <c r="CJ45" s="69">
        <f t="shared" si="180"/>
        <v>-166944.41000000003</v>
      </c>
      <c r="CK45" s="69">
        <f t="shared" si="180"/>
        <v>143015.39999999935</v>
      </c>
      <c r="CL45" s="69">
        <f t="shared" si="180"/>
        <v>-165462.8499999998</v>
      </c>
      <c r="CM45" s="69">
        <f t="shared" si="180"/>
        <v>-90626.5</v>
      </c>
      <c r="CN45" s="69">
        <f t="shared" si="180"/>
        <v>-57798.730000000083</v>
      </c>
      <c r="CO45" s="69">
        <f t="shared" si="180"/>
        <v>-12518.45999999957</v>
      </c>
      <c r="CP45" s="68">
        <f t="shared" si="180"/>
        <v>-311728.31000000093</v>
      </c>
      <c r="CQ45" s="69">
        <f t="shared" si="180"/>
        <v>-156223.81999999942</v>
      </c>
      <c r="CR45" s="69">
        <f t="shared" si="180"/>
        <v>-187592.57000000193</v>
      </c>
      <c r="CS45" s="69">
        <f t="shared" si="180"/>
        <v>-292459.99999999814</v>
      </c>
      <c r="CT45" s="69">
        <f t="shared" si="180"/>
        <v>-133694.43999999657</v>
      </c>
      <c r="CU45" s="69">
        <f t="shared" si="180"/>
        <v>33922.439999997383</v>
      </c>
      <c r="CV45" s="69">
        <f t="shared" si="180"/>
        <v>-13316.540000001201</v>
      </c>
      <c r="CW45" s="69">
        <f t="shared" si="180"/>
        <v>-64665.260000000271</v>
      </c>
      <c r="CX45" s="69">
        <f t="shared" ref="CX45:CX49" si="181">AR45-BD45</f>
        <v>56369.859999999753</v>
      </c>
      <c r="CY45" s="69">
        <f t="shared" ref="CY45:CZ49" si="182">AS45-BE45</f>
        <v>85045.360000000539</v>
      </c>
      <c r="CZ45" s="69">
        <f t="shared" si="182"/>
        <v>89891.590000000593</v>
      </c>
      <c r="DA45" s="69"/>
      <c r="DB45" s="68"/>
    </row>
    <row r="46" spans="1:106" x14ac:dyDescent="0.3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69">
        <v>-43703.349999999969</v>
      </c>
      <c r="AL46" s="69">
        <v>73242.069999999949</v>
      </c>
      <c r="AM46" s="265">
        <v>-50979</v>
      </c>
      <c r="AN46" s="46">
        <v>-100082.34000000021</v>
      </c>
      <c r="AO46" s="46">
        <v>-13659</v>
      </c>
      <c r="AP46" s="46">
        <v>-29823</v>
      </c>
      <c r="AQ46" s="46">
        <v>-70317.119999999952</v>
      </c>
      <c r="AR46" s="46">
        <v>6729.8900000000012</v>
      </c>
      <c r="AS46" s="46">
        <v>-6070</v>
      </c>
      <c r="AT46" s="46">
        <v>11363.179999999995</v>
      </c>
      <c r="AU46" s="46">
        <v>15090.070000000003</v>
      </c>
      <c r="AV46" s="158">
        <v>33628.890000000007</v>
      </c>
      <c r="AW46" s="241">
        <v>44421.560000000034</v>
      </c>
      <c r="AX46" s="241">
        <v>85208</v>
      </c>
      <c r="AY46" s="260">
        <v>45104.100000000006</v>
      </c>
      <c r="AZ46" s="244">
        <v>24530.970000000052</v>
      </c>
      <c r="BA46" s="244">
        <v>44614.930000000008</v>
      </c>
      <c r="BB46" s="244">
        <v>-58612.259999999944</v>
      </c>
      <c r="BC46" s="244">
        <v>-138324.28000000006</v>
      </c>
      <c r="BD46" s="244">
        <v>17419.940000000017</v>
      </c>
      <c r="BE46" s="244">
        <v>-1827.9700000000021</v>
      </c>
      <c r="BF46" s="244">
        <v>9547.3599999999915</v>
      </c>
      <c r="BG46" s="244"/>
      <c r="BH46" s="249"/>
      <c r="BI46" s="69">
        <f t="shared" si="176"/>
        <v>99589.41</v>
      </c>
      <c r="BJ46" s="69">
        <f t="shared" si="176"/>
        <v>58582.100000000006</v>
      </c>
      <c r="BK46" s="69">
        <f t="shared" si="176"/>
        <v>149251.46000000002</v>
      </c>
      <c r="BL46" s="69">
        <f t="shared" si="176"/>
        <v>213182.57</v>
      </c>
      <c r="BM46" s="69">
        <f t="shared" si="176"/>
        <v>32694.759999999995</v>
      </c>
      <c r="BN46" s="69">
        <f t="shared" si="176"/>
        <v>28420.870000000003</v>
      </c>
      <c r="BO46" s="69">
        <f t="shared" si="176"/>
        <v>-35498.18</v>
      </c>
      <c r="BP46" s="69">
        <f t="shared" si="176"/>
        <v>-9975.68</v>
      </c>
      <c r="BQ46" s="69">
        <f t="shared" si="176"/>
        <v>34437.54</v>
      </c>
      <c r="BR46" s="217">
        <f t="shared" si="176"/>
        <v>19651.349999999999</v>
      </c>
      <c r="BS46" s="69">
        <f t="shared" si="177"/>
        <v>-36446.089999999997</v>
      </c>
      <c r="BT46" s="69">
        <f t="shared" si="177"/>
        <v>-119605.42000000001</v>
      </c>
      <c r="BU46" s="69">
        <f t="shared" si="177"/>
        <v>-27210.51999999999</v>
      </c>
      <c r="BV46" s="69">
        <f t="shared" si="177"/>
        <v>192283.9</v>
      </c>
      <c r="BW46" s="69">
        <f t="shared" si="177"/>
        <v>-22552.030000000013</v>
      </c>
      <c r="BX46" s="69">
        <f t="shared" si="177"/>
        <v>75878.739999999991</v>
      </c>
      <c r="BY46" s="69">
        <f t="shared" si="177"/>
        <v>20736.380000000005</v>
      </c>
      <c r="BZ46" s="69">
        <f t="shared" si="177"/>
        <v>27819.539999999997</v>
      </c>
      <c r="CA46" s="69">
        <f t="shared" si="177"/>
        <v>-3136.6100000000006</v>
      </c>
      <c r="CB46" s="69">
        <f t="shared" si="177"/>
        <v>-2829.1800000000003</v>
      </c>
      <c r="CC46" s="69">
        <f t="shared" si="178"/>
        <v>26282.25</v>
      </c>
      <c r="CD46" s="68">
        <f t="shared" si="179"/>
        <v>471429.02000000031</v>
      </c>
      <c r="CE46" s="69">
        <f t="shared" si="180"/>
        <v>168394.43999999997</v>
      </c>
      <c r="CF46" s="69">
        <f t="shared" si="180"/>
        <v>143587.35000000006</v>
      </c>
      <c r="CG46" s="69">
        <f t="shared" si="180"/>
        <v>210164.52</v>
      </c>
      <c r="CH46" s="69">
        <f t="shared" si="180"/>
        <v>152952.3400000002</v>
      </c>
      <c r="CI46" s="69">
        <f t="shared" si="180"/>
        <v>112334.57</v>
      </c>
      <c r="CJ46" s="69">
        <f t="shared" si="180"/>
        <v>-42818.31</v>
      </c>
      <c r="CK46" s="69">
        <f t="shared" si="180"/>
        <v>133408.97999999995</v>
      </c>
      <c r="CL46" s="69">
        <f t="shared" si="180"/>
        <v>8943.6999999999989</v>
      </c>
      <c r="CM46" s="69">
        <f t="shared" si="180"/>
        <v>45620.79</v>
      </c>
      <c r="CN46" s="69">
        <f t="shared" si="180"/>
        <v>24643.680000000008</v>
      </c>
      <c r="CO46" s="69">
        <f t="shared" si="180"/>
        <v>-8761.8600000000042</v>
      </c>
      <c r="CP46" s="68">
        <f t="shared" si="180"/>
        <v>-445439.2600000003</v>
      </c>
      <c r="CQ46" s="69">
        <f t="shared" si="180"/>
        <v>-88124.91</v>
      </c>
      <c r="CR46" s="69">
        <f t="shared" si="180"/>
        <v>-11965.930000000051</v>
      </c>
      <c r="CS46" s="69">
        <f t="shared" si="180"/>
        <v>-96083.1</v>
      </c>
      <c r="CT46" s="69">
        <f t="shared" si="180"/>
        <v>-124613.31000000026</v>
      </c>
      <c r="CU46" s="69">
        <f t="shared" si="180"/>
        <v>-58273.930000000008</v>
      </c>
      <c r="CV46" s="69">
        <f t="shared" si="180"/>
        <v>28789.259999999944</v>
      </c>
      <c r="CW46" s="69">
        <f t="shared" si="180"/>
        <v>68007.160000000105</v>
      </c>
      <c r="CX46" s="69">
        <f t="shared" si="181"/>
        <v>-10690.050000000016</v>
      </c>
      <c r="CY46" s="69">
        <f t="shared" si="182"/>
        <v>-4242.0299999999979</v>
      </c>
      <c r="CZ46" s="69">
        <f t="shared" si="182"/>
        <v>1815.8200000000033</v>
      </c>
      <c r="DA46" s="69"/>
      <c r="DB46" s="68"/>
    </row>
    <row r="47" spans="1:106" x14ac:dyDescent="0.3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69">
        <v>12032.940000000006</v>
      </c>
      <c r="AL47" s="69">
        <v>32635.69999999999</v>
      </c>
      <c r="AM47" s="265">
        <v>46697</v>
      </c>
      <c r="AN47" s="46">
        <v>75755.190000000017</v>
      </c>
      <c r="AO47" s="46">
        <v>70672</v>
      </c>
      <c r="AP47" s="46">
        <v>4685</v>
      </c>
      <c r="AQ47" s="46">
        <v>17578.450000000008</v>
      </c>
      <c r="AR47" s="46">
        <v>17914.010000000009</v>
      </c>
      <c r="AS47" s="46">
        <v>3402</v>
      </c>
      <c r="AT47" s="46">
        <v>7226.5200000000023</v>
      </c>
      <c r="AU47" s="46">
        <v>4408.0200000000013</v>
      </c>
      <c r="AV47" s="158">
        <v>3948.6800000000035</v>
      </c>
      <c r="AW47" s="241">
        <v>15740.019999999995</v>
      </c>
      <c r="AX47" s="241">
        <v>47751</v>
      </c>
      <c r="AY47" s="260">
        <v>77027.53</v>
      </c>
      <c r="AZ47" s="244">
        <v>81400.069999999992</v>
      </c>
      <c r="BA47" s="244">
        <v>54174.420000000013</v>
      </c>
      <c r="BB47" s="244">
        <v>38808.839999999997</v>
      </c>
      <c r="BC47" s="244">
        <v>10581.060000000001</v>
      </c>
      <c r="BD47" s="244">
        <v>9921.4600000000064</v>
      </c>
      <c r="BE47" s="244">
        <v>9343.7200000000012</v>
      </c>
      <c r="BF47" s="244">
        <v>5054.1100000000051</v>
      </c>
      <c r="BG47" s="244"/>
      <c r="BH47" s="249"/>
      <c r="BI47" s="69">
        <f t="shared" si="176"/>
        <v>2529.4499999999971</v>
      </c>
      <c r="BJ47" s="69">
        <f t="shared" si="176"/>
        <v>-39653.14</v>
      </c>
      <c r="BK47" s="69">
        <f t="shared" si="176"/>
        <v>-36183.460000000006</v>
      </c>
      <c r="BL47" s="69">
        <f t="shared" si="176"/>
        <v>-2379.0299999999988</v>
      </c>
      <c r="BM47" s="69">
        <f t="shared" si="176"/>
        <v>16940.68</v>
      </c>
      <c r="BN47" s="69">
        <f t="shared" si="176"/>
        <v>17435.62</v>
      </c>
      <c r="BO47" s="69">
        <f t="shared" si="176"/>
        <v>8553.11</v>
      </c>
      <c r="BP47" s="69">
        <f t="shared" si="176"/>
        <v>13048.34</v>
      </c>
      <c r="BQ47" s="69">
        <f t="shared" si="176"/>
        <v>-1385.8900000000003</v>
      </c>
      <c r="BR47" s="217">
        <f t="shared" si="176"/>
        <v>3081.79</v>
      </c>
      <c r="BS47" s="69">
        <f t="shared" si="177"/>
        <v>-12580.580000000002</v>
      </c>
      <c r="BT47" s="69">
        <f t="shared" si="177"/>
        <v>1548.9099999999999</v>
      </c>
      <c r="BU47" s="69">
        <f t="shared" si="177"/>
        <v>18119.339999999997</v>
      </c>
      <c r="BV47" s="69">
        <f t="shared" si="177"/>
        <v>69753.14</v>
      </c>
      <c r="BW47" s="69">
        <f t="shared" si="177"/>
        <v>63757.66</v>
      </c>
      <c r="BX47" s="69">
        <f t="shared" si="177"/>
        <v>30236.719999999998</v>
      </c>
      <c r="BY47" s="69">
        <f t="shared" si="177"/>
        <v>11078.45</v>
      </c>
      <c r="BZ47" s="69">
        <f t="shared" si="177"/>
        <v>-62.579999999999927</v>
      </c>
      <c r="CA47" s="69">
        <f t="shared" si="177"/>
        <v>-11930.41</v>
      </c>
      <c r="CB47" s="69">
        <f t="shared" si="177"/>
        <v>-30138.240000000002</v>
      </c>
      <c r="CC47" s="69">
        <f t="shared" si="178"/>
        <v>7842.51</v>
      </c>
      <c r="CD47" s="68">
        <f t="shared" si="179"/>
        <v>-3246.0700000000006</v>
      </c>
      <c r="CE47" s="69">
        <f t="shared" si="180"/>
        <v>10451.639999999996</v>
      </c>
      <c r="CF47" s="69">
        <f t="shared" si="180"/>
        <v>-587.60999999998967</v>
      </c>
      <c r="CG47" s="69">
        <f t="shared" si="180"/>
        <v>-9309.3399999999965</v>
      </c>
      <c r="CH47" s="69">
        <f t="shared" si="180"/>
        <v>-36463.190000000017</v>
      </c>
      <c r="CI47" s="69">
        <f t="shared" si="180"/>
        <v>-40187.199999999997</v>
      </c>
      <c r="CJ47" s="69">
        <f t="shared" si="180"/>
        <v>17881.310000000001</v>
      </c>
      <c r="CK47" s="69">
        <f t="shared" si="180"/>
        <v>-22150.580000000009</v>
      </c>
      <c r="CL47" s="69">
        <f t="shared" si="180"/>
        <v>-15609.05000000001</v>
      </c>
      <c r="CM47" s="69">
        <f t="shared" si="180"/>
        <v>5879.2999999999993</v>
      </c>
      <c r="CN47" s="69">
        <f t="shared" si="180"/>
        <v>15941.38</v>
      </c>
      <c r="CO47" s="69">
        <f t="shared" si="180"/>
        <v>-7005.6400000000012</v>
      </c>
      <c r="CP47" s="68">
        <f t="shared" si="180"/>
        <v>3033.5999999999972</v>
      </c>
      <c r="CQ47" s="69">
        <f t="shared" si="180"/>
        <v>-3707.079999999989</v>
      </c>
      <c r="CR47" s="69">
        <f t="shared" si="180"/>
        <v>-15115.30000000001</v>
      </c>
      <c r="CS47" s="69">
        <f t="shared" si="180"/>
        <v>-30330.53</v>
      </c>
      <c r="CT47" s="69">
        <f t="shared" si="180"/>
        <v>-5644.8799999999756</v>
      </c>
      <c r="CU47" s="69">
        <f t="shared" si="180"/>
        <v>16497.579999999987</v>
      </c>
      <c r="CV47" s="69">
        <f t="shared" si="180"/>
        <v>-34123.839999999997</v>
      </c>
      <c r="CW47" s="69">
        <f t="shared" si="180"/>
        <v>6997.3900000000067</v>
      </c>
      <c r="CX47" s="69">
        <f t="shared" si="181"/>
        <v>7992.5500000000029</v>
      </c>
      <c r="CY47" s="69">
        <f t="shared" si="182"/>
        <v>-5941.7200000000012</v>
      </c>
      <c r="CZ47" s="69">
        <f t="shared" si="182"/>
        <v>2172.4099999999971</v>
      </c>
      <c r="DA47" s="69"/>
      <c r="DB47" s="68"/>
    </row>
    <row r="48" spans="1:106" x14ac:dyDescent="0.3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69">
        <v>12065.06</v>
      </c>
      <c r="AL48" s="69">
        <v>10662.529999999999</v>
      </c>
      <c r="AM48" s="265">
        <v>15440</v>
      </c>
      <c r="AN48" s="46">
        <v>32935.279999999999</v>
      </c>
      <c r="AO48" s="46">
        <v>28979</v>
      </c>
      <c r="AP48" s="46">
        <v>41917</v>
      </c>
      <c r="AQ48" s="46">
        <v>27590.640000000003</v>
      </c>
      <c r="AR48" s="46">
        <v>24046.82</v>
      </c>
      <c r="AS48" s="46">
        <v>8636</v>
      </c>
      <c r="AT48" s="46">
        <v>7925.5499999999984</v>
      </c>
      <c r="AU48" s="46">
        <v>7563.0700000000006</v>
      </c>
      <c r="AV48" s="158">
        <v>15238.71</v>
      </c>
      <c r="AW48" s="241">
        <v>18751.21</v>
      </c>
      <c r="AX48" s="241">
        <v>35262</v>
      </c>
      <c r="AY48" s="260">
        <v>34494.169999999991</v>
      </c>
      <c r="AZ48" s="244">
        <v>37378.22</v>
      </c>
      <c r="BA48" s="244">
        <v>20863.37</v>
      </c>
      <c r="BB48" s="244">
        <v>33570.36</v>
      </c>
      <c r="BC48" s="244">
        <v>-9649.1200000000008</v>
      </c>
      <c r="BD48" s="244">
        <v>3196.2799999999997</v>
      </c>
      <c r="BE48" s="244">
        <v>426.46000000000043</v>
      </c>
      <c r="BF48" s="244">
        <v>4352.12</v>
      </c>
      <c r="BG48" s="244"/>
      <c r="BH48" s="249"/>
      <c r="BI48" s="69">
        <f t="shared" si="176"/>
        <v>4589.49</v>
      </c>
      <c r="BJ48" s="69">
        <f t="shared" si="176"/>
        <v>-8853.7200000000012</v>
      </c>
      <c r="BK48" s="69">
        <f t="shared" si="176"/>
        <v>-11164.130000000001</v>
      </c>
      <c r="BL48" s="69">
        <f t="shared" si="176"/>
        <v>-5501.6100000000006</v>
      </c>
      <c r="BM48" s="69">
        <f t="shared" si="176"/>
        <v>7515.77</v>
      </c>
      <c r="BN48" s="69">
        <f t="shared" si="176"/>
        <v>15292</v>
      </c>
      <c r="BO48" s="69">
        <f t="shared" si="176"/>
        <v>10621.48</v>
      </c>
      <c r="BP48" s="69">
        <f t="shared" si="176"/>
        <v>8295.2099999999991</v>
      </c>
      <c r="BQ48" s="69">
        <f t="shared" si="176"/>
        <v>2347.9</v>
      </c>
      <c r="BR48" s="217">
        <f t="shared" si="176"/>
        <v>-6050.99</v>
      </c>
      <c r="BS48" s="69">
        <f t="shared" si="177"/>
        <v>-22117.46</v>
      </c>
      <c r="BT48" s="69">
        <f t="shared" si="177"/>
        <v>3091.3099999999995</v>
      </c>
      <c r="BU48" s="69">
        <f t="shared" si="177"/>
        <v>5331.84</v>
      </c>
      <c r="BV48" s="69">
        <f t="shared" si="177"/>
        <v>23939.72</v>
      </c>
      <c r="BW48" s="69">
        <f t="shared" si="177"/>
        <v>16641.160000000003</v>
      </c>
      <c r="BX48" s="69">
        <f t="shared" si="177"/>
        <v>10806.130000000001</v>
      </c>
      <c r="BY48" s="69">
        <f t="shared" si="177"/>
        <v>2444.4499999999998</v>
      </c>
      <c r="BZ48" s="69">
        <f t="shared" si="177"/>
        <v>-7559.75</v>
      </c>
      <c r="CA48" s="69">
        <f t="shared" si="177"/>
        <v>-6240.73</v>
      </c>
      <c r="CB48" s="69">
        <f t="shared" si="177"/>
        <v>-6748.8</v>
      </c>
      <c r="CC48" s="69">
        <f t="shared" si="178"/>
        <v>-6849.44</v>
      </c>
      <c r="CD48" s="68">
        <f t="shared" si="179"/>
        <v>2968.3199999999997</v>
      </c>
      <c r="CE48" s="69">
        <f t="shared" si="180"/>
        <v>15270.4</v>
      </c>
      <c r="CF48" s="69">
        <f t="shared" si="180"/>
        <v>-12.839999999998327</v>
      </c>
      <c r="CG48" s="69">
        <f t="shared" si="180"/>
        <v>-9688.84</v>
      </c>
      <c r="CH48" s="69">
        <f t="shared" si="180"/>
        <v>-15887.279999999999</v>
      </c>
      <c r="CI48" s="69">
        <f t="shared" si="180"/>
        <v>-15830.03</v>
      </c>
      <c r="CJ48" s="69">
        <f t="shared" si="180"/>
        <v>-24551.52</v>
      </c>
      <c r="CK48" s="69">
        <f t="shared" si="180"/>
        <v>-31168.860000000004</v>
      </c>
      <c r="CL48" s="69">
        <f t="shared" si="180"/>
        <v>-18185.07</v>
      </c>
      <c r="CM48" s="69">
        <f t="shared" si="180"/>
        <v>-9368.75</v>
      </c>
      <c r="CN48" s="69">
        <f t="shared" si="180"/>
        <v>-6954.9599999999982</v>
      </c>
      <c r="CO48" s="69">
        <f t="shared" si="180"/>
        <v>-732.53000000000065</v>
      </c>
      <c r="CP48" s="68">
        <f t="shared" si="180"/>
        <v>-13120.039999999999</v>
      </c>
      <c r="CQ48" s="69">
        <f t="shared" si="180"/>
        <v>-6686.15</v>
      </c>
      <c r="CR48" s="69">
        <f t="shared" si="180"/>
        <v>-24599.47</v>
      </c>
      <c r="CS48" s="69">
        <f t="shared" si="180"/>
        <v>-19054.169999999991</v>
      </c>
      <c r="CT48" s="69">
        <f t="shared" si="180"/>
        <v>-4442.9400000000023</v>
      </c>
      <c r="CU48" s="69">
        <f t="shared" si="180"/>
        <v>8115.630000000001</v>
      </c>
      <c r="CV48" s="69">
        <f t="shared" si="180"/>
        <v>8346.64</v>
      </c>
      <c r="CW48" s="69">
        <f t="shared" si="180"/>
        <v>37239.760000000002</v>
      </c>
      <c r="CX48" s="69">
        <f t="shared" si="181"/>
        <v>20850.54</v>
      </c>
      <c r="CY48" s="69">
        <f t="shared" si="182"/>
        <v>8209.5399999999991</v>
      </c>
      <c r="CZ48" s="69">
        <f t="shared" si="182"/>
        <v>3573.4299999999985</v>
      </c>
      <c r="DA48" s="69"/>
      <c r="DB48" s="68"/>
    </row>
    <row r="49" spans="1:106" x14ac:dyDescent="0.3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69">
        <v>6976.55</v>
      </c>
      <c r="AL49" s="69">
        <v>3395.47</v>
      </c>
      <c r="AM49" s="265">
        <v>3353</v>
      </c>
      <c r="AN49" s="46">
        <v>27024.13</v>
      </c>
      <c r="AO49" s="46">
        <v>30660</v>
      </c>
      <c r="AP49" s="46">
        <v>59822</v>
      </c>
      <c r="AQ49" s="46">
        <v>18974.600000000002</v>
      </c>
      <c r="AR49" s="46">
        <v>12473.61</v>
      </c>
      <c r="AS49" s="46">
        <v>6649</v>
      </c>
      <c r="AT49" s="46">
        <v>11407.74</v>
      </c>
      <c r="AU49" s="46">
        <v>11007.85</v>
      </c>
      <c r="AV49" s="158">
        <v>16946.280000000002</v>
      </c>
      <c r="AW49" s="241">
        <v>13546.64</v>
      </c>
      <c r="AX49" s="241">
        <v>56855</v>
      </c>
      <c r="AY49" s="260">
        <v>31363.999999999993</v>
      </c>
      <c r="AZ49" s="244">
        <v>32976.78</v>
      </c>
      <c r="BA49" s="244">
        <v>20337.32</v>
      </c>
      <c r="BB49" s="244">
        <v>28837.93</v>
      </c>
      <c r="BC49" s="244">
        <v>-8621.9500000000007</v>
      </c>
      <c r="BD49" s="244">
        <v>-3890.73</v>
      </c>
      <c r="BE49" s="244">
        <v>31031.41</v>
      </c>
      <c r="BF49" s="244">
        <v>-99.59</v>
      </c>
      <c r="BG49" s="244"/>
      <c r="BH49" s="249"/>
      <c r="BI49" s="69">
        <f t="shared" si="176"/>
        <v>18360.54</v>
      </c>
      <c r="BJ49" s="69">
        <f t="shared" si="176"/>
        <v>66398.259999999995</v>
      </c>
      <c r="BK49" s="69">
        <f t="shared" si="176"/>
        <v>-6345.6399999999994</v>
      </c>
      <c r="BL49" s="69">
        <f t="shared" si="176"/>
        <v>11123.5</v>
      </c>
      <c r="BM49" s="69">
        <f t="shared" si="176"/>
        <v>-7648.2199999999993</v>
      </c>
      <c r="BN49" s="69">
        <f t="shared" si="176"/>
        <v>-5371.18</v>
      </c>
      <c r="BO49" s="69">
        <f t="shared" si="176"/>
        <v>-5912.18</v>
      </c>
      <c r="BP49" s="69">
        <f t="shared" si="176"/>
        <v>-4762.71</v>
      </c>
      <c r="BQ49" s="69">
        <f t="shared" si="176"/>
        <v>30.55</v>
      </c>
      <c r="BR49" s="217">
        <f t="shared" si="176"/>
        <v>0</v>
      </c>
      <c r="BS49" s="69">
        <f t="shared" si="177"/>
        <v>-12216.39</v>
      </c>
      <c r="BT49" s="69">
        <f t="shared" si="177"/>
        <v>105.57000000000016</v>
      </c>
      <c r="BU49" s="69">
        <f t="shared" si="177"/>
        <v>2578</v>
      </c>
      <c r="BV49" s="69">
        <f t="shared" si="177"/>
        <v>33783.740000000005</v>
      </c>
      <c r="BW49" s="69">
        <f t="shared" si="177"/>
        <v>5503.3099999999977</v>
      </c>
      <c r="BX49" s="69">
        <f t="shared" si="177"/>
        <v>18962.260000000002</v>
      </c>
      <c r="BY49" s="69">
        <f t="shared" si="177"/>
        <v>16628.189999999999</v>
      </c>
      <c r="BZ49" s="69">
        <f t="shared" si="177"/>
        <v>505.40000000000055</v>
      </c>
      <c r="CA49" s="69">
        <f t="shared" si="177"/>
        <v>2271.2600000000002</v>
      </c>
      <c r="CB49" s="69">
        <f t="shared" si="177"/>
        <v>451.75</v>
      </c>
      <c r="CC49" s="69">
        <f t="shared" si="178"/>
        <v>-2117.4100000000003</v>
      </c>
      <c r="CD49" s="68">
        <f t="shared" si="179"/>
        <v>0</v>
      </c>
      <c r="CE49" s="69">
        <f t="shared" si="180"/>
        <v>5239.8399999999992</v>
      </c>
      <c r="CF49" s="69">
        <f t="shared" si="180"/>
        <v>-897.04</v>
      </c>
      <c r="CG49" s="69">
        <f t="shared" si="180"/>
        <v>-3353</v>
      </c>
      <c r="CH49" s="69">
        <f t="shared" si="180"/>
        <v>-39757.130000000005</v>
      </c>
      <c r="CI49" s="69">
        <f t="shared" si="180"/>
        <v>-13541.669999999998</v>
      </c>
      <c r="CJ49" s="69">
        <f t="shared" si="180"/>
        <v>-63391.76</v>
      </c>
      <c r="CK49" s="69">
        <f t="shared" si="180"/>
        <v>-24456.570000000003</v>
      </c>
      <c r="CL49" s="69">
        <f t="shared" si="180"/>
        <v>-4429.8300000000008</v>
      </c>
      <c r="CM49" s="69">
        <f t="shared" si="180"/>
        <v>-7212.08</v>
      </c>
      <c r="CN49" s="69">
        <f t="shared" si="180"/>
        <v>-10085.779999999999</v>
      </c>
      <c r="CO49" s="69">
        <f t="shared" si="180"/>
        <v>-8920.99</v>
      </c>
      <c r="CP49" s="68">
        <f t="shared" si="180"/>
        <v>-16946.280000000002</v>
      </c>
      <c r="CQ49" s="69">
        <f t="shared" si="180"/>
        <v>-6570.0899999999992</v>
      </c>
      <c r="CR49" s="69">
        <f t="shared" si="180"/>
        <v>-53459.53</v>
      </c>
      <c r="CS49" s="69">
        <f t="shared" si="180"/>
        <v>-28010.999999999993</v>
      </c>
      <c r="CT49" s="69">
        <f t="shared" si="180"/>
        <v>-5952.6499999999978</v>
      </c>
      <c r="CU49" s="69">
        <f t="shared" si="180"/>
        <v>10322.68</v>
      </c>
      <c r="CV49" s="69">
        <f t="shared" si="180"/>
        <v>30984.07</v>
      </c>
      <c r="CW49" s="69">
        <f t="shared" si="180"/>
        <v>27596.550000000003</v>
      </c>
      <c r="CX49" s="69">
        <f t="shared" si="181"/>
        <v>16364.34</v>
      </c>
      <c r="CY49" s="69">
        <f t="shared" si="182"/>
        <v>-24382.41</v>
      </c>
      <c r="CZ49" s="69">
        <f t="shared" si="182"/>
        <v>11507.33</v>
      </c>
      <c r="DA49" s="69"/>
      <c r="DB49" s="68"/>
    </row>
    <row r="50" spans="1:106" x14ac:dyDescent="0.3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O50" si="183">SUM(E45:E49)</f>
        <v>1115136</v>
      </c>
      <c r="F50" s="69">
        <f t="shared" si="183"/>
        <v>1011451</v>
      </c>
      <c r="G50" s="69">
        <f t="shared" si="183"/>
        <v>601157</v>
      </c>
      <c r="H50" s="69">
        <f t="shared" si="183"/>
        <v>400240</v>
      </c>
      <c r="I50" s="69">
        <f t="shared" si="183"/>
        <v>186720</v>
      </c>
      <c r="J50" s="69">
        <f t="shared" si="183"/>
        <v>148951</v>
      </c>
      <c r="K50" s="69">
        <f t="shared" si="183"/>
        <v>162828</v>
      </c>
      <c r="L50" s="69">
        <f t="shared" si="183"/>
        <v>203039</v>
      </c>
      <c r="M50" s="69">
        <f t="shared" si="183"/>
        <v>385531</v>
      </c>
      <c r="N50" s="98">
        <f t="shared" si="183"/>
        <v>647718</v>
      </c>
      <c r="O50" s="69">
        <f t="shared" si="183"/>
        <v>915550</v>
      </c>
      <c r="P50" s="69">
        <f t="shared" si="183"/>
        <v>1302026.3999999999</v>
      </c>
      <c r="Q50" s="69">
        <f t="shared" si="183"/>
        <v>851656.44000000006</v>
      </c>
      <c r="R50" s="69">
        <f t="shared" si="183"/>
        <v>642292.1100000001</v>
      </c>
      <c r="S50" s="69">
        <f t="shared" si="183"/>
        <v>498179.85</v>
      </c>
      <c r="T50" s="69">
        <f t="shared" si="183"/>
        <v>171508.31</v>
      </c>
      <c r="U50" s="69">
        <f t="shared" si="183"/>
        <v>86643.93</v>
      </c>
      <c r="V50" s="69">
        <f t="shared" ref="V50" si="184">SUM(V45:V49)</f>
        <v>47142.400000000009</v>
      </c>
      <c r="W50" s="69">
        <f t="shared" ref="W50:AB50" si="185">SUM(W45:W49)</f>
        <v>64435.359999999993</v>
      </c>
      <c r="X50" s="158">
        <f t="shared" si="185"/>
        <v>168709.72999999998</v>
      </c>
      <c r="Y50" s="69">
        <f t="shared" si="185"/>
        <v>512789.9</v>
      </c>
      <c r="Z50" s="69">
        <f t="shared" si="185"/>
        <v>846107.7</v>
      </c>
      <c r="AA50" s="69">
        <f t="shared" si="185"/>
        <v>1101617.3099999998</v>
      </c>
      <c r="AB50" s="69">
        <f t="shared" si="185"/>
        <v>1024278</v>
      </c>
      <c r="AC50" s="69">
        <f t="shared" ref="AC50" si="186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87">SUM(AF45:AF49)</f>
        <v>190506.56999999998</v>
      </c>
      <c r="AG50" s="69">
        <f t="shared" si="187"/>
        <v>194714.76</v>
      </c>
      <c r="AH50" s="69">
        <f t="shared" ref="AH50:AJ50" si="188">SUM(AH45:AH49)</f>
        <v>183531.05</v>
      </c>
      <c r="AI50" s="69">
        <f t="shared" ref="AI50" si="189">SUM(AI45:AI49)</f>
        <v>130183.59000000001</v>
      </c>
      <c r="AJ50" s="158">
        <f t="shared" si="188"/>
        <v>-423826.7900000019</v>
      </c>
      <c r="AK50" s="69">
        <v>260311.35000000056</v>
      </c>
      <c r="AL50" s="69">
        <v>713566.19999999797</v>
      </c>
      <c r="AM50" s="69">
        <v>779651</v>
      </c>
      <c r="AN50" s="69">
        <v>971369.20000000065</v>
      </c>
      <c r="AO50" s="69">
        <v>1052461</v>
      </c>
      <c r="AP50" s="69">
        <v>850208</v>
      </c>
      <c r="AQ50" s="69">
        <v>243665.09000000069</v>
      </c>
      <c r="AR50" s="69">
        <v>385249.66999999981</v>
      </c>
      <c r="AS50" s="69">
        <v>250422</v>
      </c>
      <c r="AT50" s="69">
        <v>217785.46000000005</v>
      </c>
      <c r="AU50" s="69">
        <v>168123.06999999957</v>
      </c>
      <c r="AV50" s="158">
        <v>360373.49999999936</v>
      </c>
      <c r="AW50" s="69">
        <f t="shared" ref="AW50:BA50" si="190">SUM(AW45:AW49)</f>
        <v>521623.40000000008</v>
      </c>
      <c r="AX50" s="69">
        <f t="shared" si="190"/>
        <v>1006299</v>
      </c>
      <c r="AY50" s="69">
        <f t="shared" si="190"/>
        <v>1245589.7999999982</v>
      </c>
      <c r="AZ50" s="69">
        <f t="shared" si="190"/>
        <v>1245717.4199999974</v>
      </c>
      <c r="BA50" s="69">
        <f t="shared" si="190"/>
        <v>1041876.6000000027</v>
      </c>
      <c r="BB50" s="69">
        <f>SUM(BB45:BB49)</f>
        <v>829528.41000000131</v>
      </c>
      <c r="BC50" s="69">
        <f>SUM(BC45:BC49)</f>
        <v>168489.49000000083</v>
      </c>
      <c r="BD50" s="69">
        <f>SUM(BD45:BD49)</f>
        <v>294362.43000000011</v>
      </c>
      <c r="BE50" s="69">
        <f t="shared" ref="BE50" si="191">SUM(BE45:BE49)</f>
        <v>191733.25999999946</v>
      </c>
      <c r="BF50" s="69">
        <f t="shared" ref="BF50:BH50" si="192">SUM(BF45:BF49)</f>
        <v>108824.87999999948</v>
      </c>
      <c r="BG50" s="69">
        <f t="shared" si="192"/>
        <v>0</v>
      </c>
      <c r="BH50" s="158">
        <f t="shared" si="192"/>
        <v>0</v>
      </c>
      <c r="BI50" s="69">
        <f t="shared" si="183"/>
        <v>80346.190000000046</v>
      </c>
      <c r="BJ50" s="69">
        <f t="shared" si="183"/>
        <v>77147.599999999977</v>
      </c>
      <c r="BK50" s="69">
        <f t="shared" si="183"/>
        <v>263479.55999999994</v>
      </c>
      <c r="BL50" s="69">
        <f t="shared" si="183"/>
        <v>369158.89</v>
      </c>
      <c r="BM50" s="69">
        <f t="shared" si="183"/>
        <v>102977.14999999998</v>
      </c>
      <c r="BN50" s="69">
        <f t="shared" si="183"/>
        <v>228731.69</v>
      </c>
      <c r="BO50" s="69">
        <f t="shared" si="183"/>
        <v>100076.07</v>
      </c>
      <c r="BP50" s="69">
        <f t="shared" ref="BP50:BQ50" si="193">SUM(BP45:BP49)</f>
        <v>101808.59999999999</v>
      </c>
      <c r="BQ50" s="69">
        <f t="shared" si="193"/>
        <v>98392.639999999999</v>
      </c>
      <c r="BR50" s="217">
        <f t="shared" ref="BR50:BS50" si="194">SUM(BR45:BR49)</f>
        <v>34329.269999999997</v>
      </c>
      <c r="BS50" s="69">
        <f t="shared" si="194"/>
        <v>-127258.90000000001</v>
      </c>
      <c r="BT50" s="69">
        <f t="shared" ref="BT50:BU50" si="195">SUM(BT45:BT49)</f>
        <v>-198389.69999999995</v>
      </c>
      <c r="BU50" s="69">
        <f t="shared" si="195"/>
        <v>-186067.30999999997</v>
      </c>
      <c r="BV50" s="69">
        <f t="shared" ref="BV50:BW50" si="196">SUM(BV45:BV49)</f>
        <v>277748.40000000002</v>
      </c>
      <c r="BW50" s="69">
        <f t="shared" si="196"/>
        <v>-177554.99</v>
      </c>
      <c r="BX50" s="69">
        <f t="shared" ref="BX50:BY50" si="197">SUM(BX45:BX49)</f>
        <v>71908.800000000076</v>
      </c>
      <c r="BY50" s="69">
        <f t="shared" si="197"/>
        <v>55866.390000000043</v>
      </c>
      <c r="BZ50" s="69">
        <f t="shared" ref="BZ50:CA50" si="198">SUM(BZ45:BZ49)</f>
        <v>-18998.259999999995</v>
      </c>
      <c r="CA50" s="69">
        <f t="shared" si="198"/>
        <v>-108070.83</v>
      </c>
      <c r="CB50" s="69">
        <f t="shared" ref="CB50" si="199">SUM(CB45:CB49)</f>
        <v>-136388.65000000002</v>
      </c>
      <c r="CC50" s="69">
        <f t="shared" ref="CC50:CJ50" si="200">SUM(CC45:CC49)</f>
        <v>-65748.23000000001</v>
      </c>
      <c r="CD50" s="68">
        <f t="shared" si="200"/>
        <v>592536.520000002</v>
      </c>
      <c r="CE50" s="69">
        <f t="shared" si="200"/>
        <v>252478.54999999941</v>
      </c>
      <c r="CF50" s="69">
        <f t="shared" ref="CF50:CG50" si="201">SUM(CF45:CF49)</f>
        <v>132541.50000000195</v>
      </c>
      <c r="CG50" s="69">
        <f t="shared" si="201"/>
        <v>321966.31</v>
      </c>
      <c r="CH50" s="69">
        <f t="shared" ref="CH50:CI50" si="202">SUM(CH45:CH49)</f>
        <v>52908.799999999421</v>
      </c>
      <c r="CI50" s="69">
        <f t="shared" si="202"/>
        <v>-23249.569999999978</v>
      </c>
      <c r="CJ50" s="69">
        <f t="shared" si="200"/>
        <v>-279824.69</v>
      </c>
      <c r="CK50" s="69">
        <f t="shared" ref="CK50:CL50" si="203">SUM(CK45:CK49)</f>
        <v>198648.36999999927</v>
      </c>
      <c r="CL50" s="69">
        <f t="shared" si="203"/>
        <v>-194743.0999999998</v>
      </c>
      <c r="CM50" s="69">
        <f t="shared" ref="CM50:CN50" si="204">SUM(CM45:CM49)</f>
        <v>-55707.240000000005</v>
      </c>
      <c r="CN50" s="69">
        <f t="shared" si="204"/>
        <v>-34254.410000000076</v>
      </c>
      <c r="CO50" s="69">
        <f t="shared" ref="CO50" si="205">SUM(CO45:CO49)</f>
        <v>-37939.479999999574</v>
      </c>
      <c r="CP50" s="68">
        <f t="shared" ref="CP50:CQ50" si="206">SUM(CP45:CP49)</f>
        <v>-784200.29000000132</v>
      </c>
      <c r="CQ50" s="69">
        <f t="shared" si="206"/>
        <v>-261312.04999999941</v>
      </c>
      <c r="CR50" s="69">
        <f t="shared" ref="CR50:CS50" si="207">SUM(CR45:CR49)</f>
        <v>-292732.80000000203</v>
      </c>
      <c r="CS50" s="69">
        <f t="shared" si="207"/>
        <v>-465938.79999999813</v>
      </c>
      <c r="CT50" s="69">
        <f t="shared" ref="CT50:CU50" si="208">SUM(CT45:CT49)</f>
        <v>-274348.21999999683</v>
      </c>
      <c r="CU50" s="69">
        <f t="shared" si="208"/>
        <v>10584.399999997364</v>
      </c>
      <c r="CV50" s="69">
        <f t="shared" ref="CV50:CW50" si="209">SUM(CV45:CV49)</f>
        <v>20679.589999998745</v>
      </c>
      <c r="CW50" s="69">
        <f t="shared" si="209"/>
        <v>75175.599999999846</v>
      </c>
      <c r="CX50" s="69">
        <f t="shared" ref="CX50:CY50" si="210">SUM(CX45:CX49)</f>
        <v>90887.239999999729</v>
      </c>
      <c r="CY50" s="69">
        <f t="shared" si="210"/>
        <v>58688.740000000529</v>
      </c>
      <c r="CZ50" s="69">
        <f t="shared" ref="CZ50" si="211">SUM(CZ45:CZ49)</f>
        <v>108960.5800000006</v>
      </c>
      <c r="DA50" s="69"/>
      <c r="DB50" s="68"/>
    </row>
    <row r="51" spans="1:106" ht="16.5" x14ac:dyDescent="0.3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158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158"/>
      <c r="BI51" s="69"/>
      <c r="BJ51" s="69"/>
      <c r="BK51" s="69"/>
      <c r="BL51" s="69"/>
      <c r="BM51" s="69"/>
      <c r="BN51" s="69"/>
      <c r="BO51" s="69"/>
      <c r="BP51" s="69"/>
      <c r="BQ51" s="69"/>
      <c r="BR51" s="217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8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8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8"/>
    </row>
    <row r="52" spans="1:106" x14ac:dyDescent="0.3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69">
        <v>38339.379999999954</v>
      </c>
      <c r="AL52" s="69">
        <v>246797.65000000029</v>
      </c>
      <c r="AM52" s="265">
        <v>523906</v>
      </c>
      <c r="AN52" s="46">
        <v>637723.55999999947</v>
      </c>
      <c r="AO52" s="46">
        <v>731570</v>
      </c>
      <c r="AP52" s="46">
        <v>684425</v>
      </c>
      <c r="AQ52" s="46">
        <v>600458.33999999799</v>
      </c>
      <c r="AR52" s="46">
        <v>330740.33000000025</v>
      </c>
      <c r="AS52" s="46">
        <v>243550</v>
      </c>
      <c r="AT52" s="46">
        <v>180926.98000000016</v>
      </c>
      <c r="AU52" s="46">
        <v>127613.76999999932</v>
      </c>
      <c r="AV52" s="158">
        <v>162518.94999999905</v>
      </c>
      <c r="AW52" s="241">
        <v>245126.76999999973</v>
      </c>
      <c r="AX52" s="241">
        <v>334439</v>
      </c>
      <c r="AY52" s="260">
        <v>607047.549999999</v>
      </c>
      <c r="AZ52" s="244">
        <v>815854.24999999988</v>
      </c>
      <c r="BA52" s="244">
        <v>810561.32999999961</v>
      </c>
      <c r="BB52" s="244">
        <v>697656.20999999973</v>
      </c>
      <c r="BC52" s="244">
        <v>606153.12000000093</v>
      </c>
      <c r="BD52" s="244">
        <v>240194.5900000011</v>
      </c>
      <c r="BE52" s="244">
        <v>184543.12999999995</v>
      </c>
      <c r="BF52" s="244">
        <v>91630.869999999588</v>
      </c>
      <c r="BG52" s="244"/>
      <c r="BH52" s="249"/>
      <c r="BI52" s="69">
        <f t="shared" ref="BI52:BR56" si="212">C52-O52</f>
        <v>5605.9699999999721</v>
      </c>
      <c r="BJ52" s="69">
        <f t="shared" si="212"/>
        <v>-83043.400000000023</v>
      </c>
      <c r="BK52" s="69">
        <f t="shared" si="212"/>
        <v>-39199.510000000009</v>
      </c>
      <c r="BL52" s="69">
        <f t="shared" si="212"/>
        <v>128314.03000000003</v>
      </c>
      <c r="BM52" s="69">
        <f t="shared" si="212"/>
        <v>48336.200000000012</v>
      </c>
      <c r="BN52" s="69">
        <f t="shared" si="212"/>
        <v>-4073.8099999999977</v>
      </c>
      <c r="BO52" s="69">
        <f t="shared" si="212"/>
        <v>107636.57</v>
      </c>
      <c r="BP52" s="69">
        <f t="shared" si="212"/>
        <v>57269.99</v>
      </c>
      <c r="BQ52" s="69">
        <f t="shared" si="212"/>
        <v>45709.86</v>
      </c>
      <c r="BR52" s="217">
        <f t="shared" si="212"/>
        <v>34292.239999999998</v>
      </c>
      <c r="BS52" s="69">
        <f t="shared" ref="BS52:CB56" si="213">M52-Y52</f>
        <v>-19556.369999999995</v>
      </c>
      <c r="BT52" s="69">
        <f t="shared" si="213"/>
        <v>-98953.919999999984</v>
      </c>
      <c r="BU52" s="69">
        <f t="shared" si="213"/>
        <v>-111762.56</v>
      </c>
      <c r="BV52" s="69">
        <f t="shared" si="213"/>
        <v>-231018.59999999998</v>
      </c>
      <c r="BW52" s="69">
        <f t="shared" si="213"/>
        <v>-110523.64000000001</v>
      </c>
      <c r="BX52" s="69">
        <f t="shared" si="213"/>
        <v>-246340.53000000003</v>
      </c>
      <c r="BY52" s="69">
        <f t="shared" si="213"/>
        <v>-50702.710000000021</v>
      </c>
      <c r="BZ52" s="69">
        <f t="shared" si="213"/>
        <v>1082.8400000000256</v>
      </c>
      <c r="CA52" s="69">
        <f t="shared" si="213"/>
        <v>-30488.62000000001</v>
      </c>
      <c r="CB52" s="69">
        <f t="shared" si="213"/>
        <v>-70389.22</v>
      </c>
      <c r="CC52" s="69">
        <f t="shared" ref="CC52:CC56" si="214">W52-AI52</f>
        <v>-84530.680000000008</v>
      </c>
      <c r="CD52" s="68">
        <f t="shared" ref="CD52:CD56" si="215">X52-AJ52</f>
        <v>-66609.209999999293</v>
      </c>
      <c r="CE52" s="69">
        <f t="shared" ref="CE52:CW56" si="216">Y52-AK52</f>
        <v>71933.990000000049</v>
      </c>
      <c r="CF52" s="69">
        <f t="shared" si="216"/>
        <v>52435.269999999698</v>
      </c>
      <c r="CG52" s="69">
        <f t="shared" si="216"/>
        <v>-56147.44</v>
      </c>
      <c r="CH52" s="69">
        <f t="shared" si="216"/>
        <v>127538.44000000053</v>
      </c>
      <c r="CI52" s="69">
        <f t="shared" si="216"/>
        <v>36812.150000000023</v>
      </c>
      <c r="CJ52" s="69">
        <f t="shared" si="216"/>
        <v>29615.5</v>
      </c>
      <c r="CK52" s="69">
        <f t="shared" si="216"/>
        <v>-108916.82999999798</v>
      </c>
      <c r="CL52" s="69">
        <f t="shared" si="216"/>
        <v>-17809.360000000277</v>
      </c>
      <c r="CM52" s="69">
        <f t="shared" si="216"/>
        <v>-122969.95</v>
      </c>
      <c r="CN52" s="69">
        <f t="shared" si="216"/>
        <v>-73566.75000000016</v>
      </c>
      <c r="CO52" s="69">
        <f t="shared" si="216"/>
        <v>-19419.949999999313</v>
      </c>
      <c r="CP52" s="68">
        <f t="shared" si="216"/>
        <v>-49928.979999999763</v>
      </c>
      <c r="CQ52" s="69">
        <f t="shared" si="216"/>
        <v>-206787.38999999978</v>
      </c>
      <c r="CR52" s="69">
        <f t="shared" si="216"/>
        <v>-87641.349999999715</v>
      </c>
      <c r="CS52" s="69">
        <f t="shared" si="216"/>
        <v>-83141.549999998999</v>
      </c>
      <c r="CT52" s="69">
        <f t="shared" si="216"/>
        <v>-178130.69000000041</v>
      </c>
      <c r="CU52" s="69">
        <f t="shared" si="216"/>
        <v>-78991.329999999609</v>
      </c>
      <c r="CV52" s="69">
        <f t="shared" si="216"/>
        <v>-13231.20999999973</v>
      </c>
      <c r="CW52" s="69">
        <f t="shared" si="216"/>
        <v>-5694.7800000029383</v>
      </c>
      <c r="CX52" s="69">
        <f t="shared" ref="CX52:CX56" si="217">AR52-BD52</f>
        <v>90545.739999999147</v>
      </c>
      <c r="CY52" s="69">
        <f t="shared" ref="CY52:CZ56" si="218">AS52-BE52</f>
        <v>59006.870000000054</v>
      </c>
      <c r="CZ52" s="69">
        <f t="shared" si="218"/>
        <v>89296.110000000568</v>
      </c>
      <c r="DA52" s="69"/>
      <c r="DB52" s="68"/>
    </row>
    <row r="53" spans="1:106" x14ac:dyDescent="0.3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69">
        <v>-218857.81000000043</v>
      </c>
      <c r="AL53" s="69">
        <v>-10848.430000000018</v>
      </c>
      <c r="AM53" s="265">
        <v>1438</v>
      </c>
      <c r="AN53" s="46">
        <v>-29058.450000000019</v>
      </c>
      <c r="AO53" s="46">
        <v>-67077</v>
      </c>
      <c r="AP53" s="46">
        <v>-17664</v>
      </c>
      <c r="AQ53" s="46">
        <v>-29330.410000000003</v>
      </c>
      <c r="AR53" s="46">
        <v>-258819.27000000048</v>
      </c>
      <c r="AS53" s="46">
        <v>4578</v>
      </c>
      <c r="AT53" s="46">
        <v>-5005.9899999999989</v>
      </c>
      <c r="AU53" s="46">
        <v>8731.8600000000042</v>
      </c>
      <c r="AV53" s="158">
        <v>14802.930000000004</v>
      </c>
      <c r="AW53" s="241">
        <v>23265.079999999991</v>
      </c>
      <c r="AX53" s="241">
        <v>36081</v>
      </c>
      <c r="AY53" s="260">
        <v>45003.689999999995</v>
      </c>
      <c r="AZ53" s="244">
        <v>91401.430000000022</v>
      </c>
      <c r="BA53" s="244">
        <v>-2066.5300000000202</v>
      </c>
      <c r="BB53" s="244">
        <v>-3506.2399999999971</v>
      </c>
      <c r="BC53" s="244">
        <v>-59433.759999999973</v>
      </c>
      <c r="BD53" s="244">
        <v>-87354.760000000111</v>
      </c>
      <c r="BE53" s="244">
        <v>12781.689999999999</v>
      </c>
      <c r="BF53" s="244">
        <v>-1766.1200000000017</v>
      </c>
      <c r="BG53" s="244"/>
      <c r="BH53" s="249"/>
      <c r="BI53" s="69">
        <f t="shared" si="212"/>
        <v>39592.200000000012</v>
      </c>
      <c r="BJ53" s="69">
        <f t="shared" si="212"/>
        <v>45986.55</v>
      </c>
      <c r="BK53" s="69">
        <f t="shared" si="212"/>
        <v>111460.32</v>
      </c>
      <c r="BL53" s="69">
        <f t="shared" si="212"/>
        <v>106698.59</v>
      </c>
      <c r="BM53" s="69">
        <f t="shared" si="212"/>
        <v>147802.47</v>
      </c>
      <c r="BN53" s="69">
        <f t="shared" si="212"/>
        <v>12752.339999999997</v>
      </c>
      <c r="BO53" s="69">
        <f t="shared" si="212"/>
        <v>18422.830000000002</v>
      </c>
      <c r="BP53" s="69">
        <f t="shared" si="212"/>
        <v>-32799.129999999997</v>
      </c>
      <c r="BQ53" s="69">
        <f t="shared" si="212"/>
        <v>-11642.43</v>
      </c>
      <c r="BR53" s="217">
        <f t="shared" si="212"/>
        <v>22740.440000000002</v>
      </c>
      <c r="BS53" s="69">
        <f t="shared" si="213"/>
        <v>-4743.3000000000029</v>
      </c>
      <c r="BT53" s="69">
        <f t="shared" si="213"/>
        <v>-21277.67</v>
      </c>
      <c r="BU53" s="69">
        <f t="shared" si="213"/>
        <v>13839.589999999997</v>
      </c>
      <c r="BV53" s="69">
        <f t="shared" si="213"/>
        <v>-24110.550000000003</v>
      </c>
      <c r="BW53" s="69">
        <f t="shared" si="213"/>
        <v>105083.43</v>
      </c>
      <c r="BX53" s="69">
        <f t="shared" si="213"/>
        <v>-15300.529999999999</v>
      </c>
      <c r="BY53" s="69">
        <f t="shared" si="213"/>
        <v>115313.13</v>
      </c>
      <c r="BZ53" s="69">
        <f t="shared" si="213"/>
        <v>19637.54</v>
      </c>
      <c r="CA53" s="69">
        <f t="shared" si="213"/>
        <v>26166.62</v>
      </c>
      <c r="CB53" s="69">
        <f t="shared" si="213"/>
        <v>-2921.5600000000049</v>
      </c>
      <c r="CC53" s="69">
        <f t="shared" si="214"/>
        <v>27027.41</v>
      </c>
      <c r="CD53" s="68">
        <f t="shared" si="215"/>
        <v>16422.900000000001</v>
      </c>
      <c r="CE53" s="69">
        <f t="shared" si="216"/>
        <v>270978.11000000045</v>
      </c>
      <c r="CF53" s="69">
        <f t="shared" si="216"/>
        <v>96524.10000000002</v>
      </c>
      <c r="CG53" s="69">
        <f t="shared" si="216"/>
        <v>83950.41</v>
      </c>
      <c r="CH53" s="69">
        <f t="shared" si="216"/>
        <v>169688.45</v>
      </c>
      <c r="CI53" s="69">
        <f t="shared" si="216"/>
        <v>90417.25</v>
      </c>
      <c r="CJ53" s="69">
        <f t="shared" si="216"/>
        <v>102492.94</v>
      </c>
      <c r="CK53" s="69">
        <f t="shared" si="216"/>
        <v>-44782.19</v>
      </c>
      <c r="CL53" s="69">
        <f t="shared" si="216"/>
        <v>311940.39000000048</v>
      </c>
      <c r="CM53" s="69">
        <f t="shared" si="216"/>
        <v>7633.5499999999993</v>
      </c>
      <c r="CN53" s="69">
        <f t="shared" si="216"/>
        <v>41178.68</v>
      </c>
      <c r="CO53" s="69">
        <f t="shared" si="216"/>
        <v>-3539.8400000000038</v>
      </c>
      <c r="CP53" s="68">
        <f t="shared" si="216"/>
        <v>3399.7299999999923</v>
      </c>
      <c r="CQ53" s="69">
        <f t="shared" si="216"/>
        <v>-242122.89000000042</v>
      </c>
      <c r="CR53" s="69">
        <f t="shared" si="216"/>
        <v>-46929.430000000022</v>
      </c>
      <c r="CS53" s="69">
        <f t="shared" si="216"/>
        <v>-43565.689999999995</v>
      </c>
      <c r="CT53" s="69">
        <f t="shared" si="216"/>
        <v>-120459.88000000003</v>
      </c>
      <c r="CU53" s="69">
        <f t="shared" si="216"/>
        <v>-65010.469999999979</v>
      </c>
      <c r="CV53" s="69">
        <f t="shared" si="216"/>
        <v>-14157.760000000002</v>
      </c>
      <c r="CW53" s="69">
        <f t="shared" si="216"/>
        <v>30103.349999999969</v>
      </c>
      <c r="CX53" s="69">
        <f t="shared" si="217"/>
        <v>-171464.51000000036</v>
      </c>
      <c r="CY53" s="69">
        <f t="shared" si="218"/>
        <v>-8203.6899999999987</v>
      </c>
      <c r="CZ53" s="69">
        <f t="shared" si="218"/>
        <v>-3239.8699999999972</v>
      </c>
      <c r="DA53" s="69"/>
      <c r="DB53" s="68"/>
    </row>
    <row r="54" spans="1:106" x14ac:dyDescent="0.3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69">
        <v>4748.51</v>
      </c>
      <c r="AL54" s="69">
        <v>6236.8600000000042</v>
      </c>
      <c r="AM54" s="265">
        <v>17578</v>
      </c>
      <c r="AN54" s="46">
        <v>32433.439999999973</v>
      </c>
      <c r="AO54" s="46">
        <v>61646</v>
      </c>
      <c r="AP54" s="46">
        <v>41935</v>
      </c>
      <c r="AQ54" s="46">
        <v>3388.1799999999976</v>
      </c>
      <c r="AR54" s="46">
        <v>8666.2900000000027</v>
      </c>
      <c r="AS54" s="46">
        <v>12824</v>
      </c>
      <c r="AT54" s="46">
        <v>802.59000000000435</v>
      </c>
      <c r="AU54" s="46">
        <v>3100.4800000000041</v>
      </c>
      <c r="AV54" s="158">
        <v>4408.84</v>
      </c>
      <c r="AW54" s="241">
        <v>897.8700000000008</v>
      </c>
      <c r="AX54" s="241">
        <v>11324</v>
      </c>
      <c r="AY54" s="260">
        <v>33470.089999999997</v>
      </c>
      <c r="AZ54" s="244">
        <v>54154.5</v>
      </c>
      <c r="BA54" s="244">
        <v>49003.829999999987</v>
      </c>
      <c r="BB54" s="244">
        <v>34731.460000000014</v>
      </c>
      <c r="BC54" s="244">
        <v>22603.150000000012</v>
      </c>
      <c r="BD54" s="244">
        <v>5087.9399999999987</v>
      </c>
      <c r="BE54" s="244">
        <v>2606.2600000000011</v>
      </c>
      <c r="BF54" s="244">
        <v>4722.3600000000033</v>
      </c>
      <c r="BG54" s="244"/>
      <c r="BH54" s="249"/>
      <c r="BI54" s="69">
        <f t="shared" si="212"/>
        <v>-3598.130000000001</v>
      </c>
      <c r="BJ54" s="69">
        <f t="shared" si="212"/>
        <v>-13289.330000000002</v>
      </c>
      <c r="BK54" s="69">
        <f t="shared" si="212"/>
        <v>-17783.190000000002</v>
      </c>
      <c r="BL54" s="69">
        <f t="shared" si="212"/>
        <v>-9626.4499999999971</v>
      </c>
      <c r="BM54" s="69">
        <f t="shared" si="212"/>
        <v>-781</v>
      </c>
      <c r="BN54" s="69">
        <f t="shared" si="212"/>
        <v>12856.07</v>
      </c>
      <c r="BO54" s="69">
        <f t="shared" si="212"/>
        <v>15294.39</v>
      </c>
      <c r="BP54" s="69">
        <f t="shared" si="212"/>
        <v>-192.36000000000013</v>
      </c>
      <c r="BQ54" s="69">
        <f t="shared" si="212"/>
        <v>5307.06</v>
      </c>
      <c r="BR54" s="217">
        <f t="shared" si="212"/>
        <v>-3507.6099999999997</v>
      </c>
      <c r="BS54" s="69">
        <f t="shared" si="213"/>
        <v>-180.76999999999998</v>
      </c>
      <c r="BT54" s="69">
        <f t="shared" si="213"/>
        <v>-4726.2800000000007</v>
      </c>
      <c r="BU54" s="69">
        <f t="shared" si="213"/>
        <v>4095.0600000000013</v>
      </c>
      <c r="BV54" s="69">
        <f t="shared" si="213"/>
        <v>15630.330000000002</v>
      </c>
      <c r="BW54" s="69">
        <f t="shared" si="213"/>
        <v>31763.930000000004</v>
      </c>
      <c r="BX54" s="69">
        <f t="shared" si="213"/>
        <v>41485.25</v>
      </c>
      <c r="BY54" s="69">
        <f t="shared" si="213"/>
        <v>22490.16</v>
      </c>
      <c r="BZ54" s="69">
        <f t="shared" si="213"/>
        <v>5814.17</v>
      </c>
      <c r="CA54" s="69">
        <f t="shared" si="213"/>
        <v>-5485.93</v>
      </c>
      <c r="CB54" s="69">
        <f t="shared" si="213"/>
        <v>-7478.9699999999993</v>
      </c>
      <c r="CC54" s="69">
        <f t="shared" si="214"/>
        <v>-25679.13</v>
      </c>
      <c r="CD54" s="68">
        <f t="shared" si="215"/>
        <v>3725.6299999999883</v>
      </c>
      <c r="CE54" s="69">
        <f t="shared" si="216"/>
        <v>-2233.7400000000002</v>
      </c>
      <c r="CF54" s="69">
        <f t="shared" si="216"/>
        <v>4391.4199999999964</v>
      </c>
      <c r="CG54" s="69">
        <f t="shared" si="216"/>
        <v>1678.9399999999987</v>
      </c>
      <c r="CH54" s="69">
        <f t="shared" si="216"/>
        <v>-7072.4399999999732</v>
      </c>
      <c r="CI54" s="69">
        <f t="shared" si="216"/>
        <v>-32758.74</v>
      </c>
      <c r="CJ54" s="69">
        <f t="shared" si="216"/>
        <v>-26227.8</v>
      </c>
      <c r="CK54" s="69">
        <f t="shared" si="216"/>
        <v>7031.6600000000026</v>
      </c>
      <c r="CL54" s="69">
        <f t="shared" si="216"/>
        <v>-17478.530000000002</v>
      </c>
      <c r="CM54" s="69">
        <f t="shared" si="216"/>
        <v>-14142.46</v>
      </c>
      <c r="CN54" s="69">
        <f t="shared" si="216"/>
        <v>4390.7399999999952</v>
      </c>
      <c r="CO54" s="69">
        <f t="shared" si="216"/>
        <v>17452.589999999997</v>
      </c>
      <c r="CP54" s="68">
        <f t="shared" si="216"/>
        <v>-6259.8599999999888</v>
      </c>
      <c r="CQ54" s="69">
        <f t="shared" si="216"/>
        <v>3850.6399999999994</v>
      </c>
      <c r="CR54" s="69">
        <f t="shared" si="216"/>
        <v>-5087.1399999999958</v>
      </c>
      <c r="CS54" s="69">
        <f t="shared" si="216"/>
        <v>-15892.089999999997</v>
      </c>
      <c r="CT54" s="69">
        <f t="shared" si="216"/>
        <v>-21721.060000000027</v>
      </c>
      <c r="CU54" s="69">
        <f t="shared" si="216"/>
        <v>12642.170000000013</v>
      </c>
      <c r="CV54" s="69">
        <f t="shared" si="216"/>
        <v>7203.5399999999863</v>
      </c>
      <c r="CW54" s="69">
        <f t="shared" si="216"/>
        <v>-19214.970000000016</v>
      </c>
      <c r="CX54" s="69">
        <f t="shared" si="217"/>
        <v>3578.350000000004</v>
      </c>
      <c r="CY54" s="69">
        <f t="shared" si="218"/>
        <v>10217.739999999998</v>
      </c>
      <c r="CZ54" s="69">
        <f t="shared" si="218"/>
        <v>-3919.7699999999991</v>
      </c>
      <c r="DA54" s="69"/>
      <c r="DB54" s="68"/>
    </row>
    <row r="55" spans="1:106" x14ac:dyDescent="0.3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69">
        <v>3859.79</v>
      </c>
      <c r="AL55" s="69">
        <v>1996.4900000000002</v>
      </c>
      <c r="AM55" s="265">
        <v>1184</v>
      </c>
      <c r="AN55" s="46">
        <v>5587.9699999999993</v>
      </c>
      <c r="AO55" s="46">
        <v>8103</v>
      </c>
      <c r="AP55" s="46">
        <v>17096</v>
      </c>
      <c r="AQ55" s="46">
        <v>17972.079999999998</v>
      </c>
      <c r="AR55" s="46">
        <v>15402.850000000002</v>
      </c>
      <c r="AS55" s="46">
        <v>15443</v>
      </c>
      <c r="AT55" s="46">
        <v>5840.9600000000009</v>
      </c>
      <c r="AU55" s="46">
        <v>1678.4299999999998</v>
      </c>
      <c r="AV55" s="158">
        <v>3384.83</v>
      </c>
      <c r="AW55" s="241">
        <v>13365.98</v>
      </c>
      <c r="AX55" s="241">
        <v>7516</v>
      </c>
      <c r="AY55" s="260">
        <v>25683.309999999998</v>
      </c>
      <c r="AZ55" s="244">
        <v>17107.810000000001</v>
      </c>
      <c r="BA55" s="244">
        <v>26883.54</v>
      </c>
      <c r="BB55" s="244">
        <v>10932.71</v>
      </c>
      <c r="BC55" s="244">
        <v>27176.71</v>
      </c>
      <c r="BD55" s="244">
        <v>-6138.4800000000023</v>
      </c>
      <c r="BE55" s="244">
        <v>1655.37</v>
      </c>
      <c r="BF55" s="244">
        <v>3227.59</v>
      </c>
      <c r="BG55" s="244"/>
      <c r="BH55" s="249"/>
      <c r="BI55" s="69">
        <f t="shared" si="212"/>
        <v>-2109</v>
      </c>
      <c r="BJ55" s="69">
        <f t="shared" si="212"/>
        <v>2373.9599999999991</v>
      </c>
      <c r="BK55" s="69">
        <f t="shared" si="212"/>
        <v>21320.04</v>
      </c>
      <c r="BL55" s="69">
        <f t="shared" si="212"/>
        <v>-1750.2700000000004</v>
      </c>
      <c r="BM55" s="69">
        <f t="shared" si="212"/>
        <v>-2152.0300000000007</v>
      </c>
      <c r="BN55" s="69">
        <f t="shared" si="212"/>
        <v>-880.33999999999992</v>
      </c>
      <c r="BO55" s="69">
        <f t="shared" si="212"/>
        <v>13285.21</v>
      </c>
      <c r="BP55" s="69">
        <f t="shared" si="212"/>
        <v>10790.99</v>
      </c>
      <c r="BQ55" s="69">
        <f t="shared" si="212"/>
        <v>4207.96</v>
      </c>
      <c r="BR55" s="217">
        <f t="shared" si="212"/>
        <v>2079.4499999999998</v>
      </c>
      <c r="BS55" s="69">
        <f t="shared" si="213"/>
        <v>121.09000000000015</v>
      </c>
      <c r="BT55" s="69">
        <f t="shared" si="213"/>
        <v>4254.9799999999996</v>
      </c>
      <c r="BU55" s="69">
        <f t="shared" si="213"/>
        <v>3613.1499999999996</v>
      </c>
      <c r="BV55" s="69">
        <f t="shared" si="213"/>
        <v>3563.0400000000009</v>
      </c>
      <c r="BW55" s="69">
        <f t="shared" si="213"/>
        <v>-3736.7800000000025</v>
      </c>
      <c r="BX55" s="69">
        <f t="shared" si="213"/>
        <v>743.65000000000055</v>
      </c>
      <c r="BY55" s="69">
        <f t="shared" si="213"/>
        <v>16029.12</v>
      </c>
      <c r="BZ55" s="69">
        <f t="shared" si="213"/>
        <v>2709.6499999999996</v>
      </c>
      <c r="CA55" s="69">
        <f t="shared" si="213"/>
        <v>-4823.84</v>
      </c>
      <c r="CB55" s="69">
        <f t="shared" si="213"/>
        <v>-1980.2299999999996</v>
      </c>
      <c r="CC55" s="69">
        <f t="shared" si="214"/>
        <v>-4763.6900000000005</v>
      </c>
      <c r="CD55" s="68">
        <f t="shared" si="215"/>
        <v>1641.7600000000002</v>
      </c>
      <c r="CE55" s="69">
        <f t="shared" si="216"/>
        <v>1243.1199999999999</v>
      </c>
      <c r="CF55" s="69">
        <f t="shared" si="216"/>
        <v>-1138.4700000000003</v>
      </c>
      <c r="CG55" s="69">
        <f t="shared" si="216"/>
        <v>4697.8500000000004</v>
      </c>
      <c r="CH55" s="69">
        <f t="shared" si="216"/>
        <v>9.0300000000006548</v>
      </c>
      <c r="CI55" s="69">
        <f t="shared" si="216"/>
        <v>13252.740000000002</v>
      </c>
      <c r="CJ55" s="69">
        <f t="shared" si="216"/>
        <v>-9851.380000000001</v>
      </c>
      <c r="CK55" s="69">
        <f t="shared" si="216"/>
        <v>-17867.169999999998</v>
      </c>
      <c r="CL55" s="69">
        <f t="shared" si="216"/>
        <v>-17001.160000000003</v>
      </c>
      <c r="CM55" s="69">
        <f t="shared" si="216"/>
        <v>-13611.369999999999</v>
      </c>
      <c r="CN55" s="69">
        <f t="shared" si="216"/>
        <v>-8083.7200000000012</v>
      </c>
      <c r="CO55" s="69">
        <f t="shared" si="216"/>
        <v>-771.69999999999982</v>
      </c>
      <c r="CP55" s="68">
        <f t="shared" si="216"/>
        <v>-2536.04</v>
      </c>
      <c r="CQ55" s="69">
        <f t="shared" si="216"/>
        <v>-9506.1899999999987</v>
      </c>
      <c r="CR55" s="69">
        <f t="shared" si="216"/>
        <v>-5519.51</v>
      </c>
      <c r="CS55" s="69">
        <f t="shared" si="216"/>
        <v>-24499.309999999998</v>
      </c>
      <c r="CT55" s="69">
        <f t="shared" si="216"/>
        <v>-11519.840000000002</v>
      </c>
      <c r="CU55" s="69">
        <f t="shared" si="216"/>
        <v>-18780.54</v>
      </c>
      <c r="CV55" s="69">
        <f t="shared" si="216"/>
        <v>6163.2900000000009</v>
      </c>
      <c r="CW55" s="69">
        <f t="shared" si="216"/>
        <v>-9204.630000000001</v>
      </c>
      <c r="CX55" s="69">
        <f t="shared" si="217"/>
        <v>21541.330000000005</v>
      </c>
      <c r="CY55" s="69">
        <f t="shared" si="218"/>
        <v>13787.630000000001</v>
      </c>
      <c r="CZ55" s="69">
        <f t="shared" si="218"/>
        <v>2613.3700000000008</v>
      </c>
      <c r="DA55" s="69"/>
      <c r="DB55" s="68"/>
    </row>
    <row r="56" spans="1:106" x14ac:dyDescent="0.3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69">
        <v>1956.4299999999998</v>
      </c>
      <c r="AL56" s="69">
        <v>1956.4299999999998</v>
      </c>
      <c r="AM56" s="265">
        <v>3085</v>
      </c>
      <c r="AN56" s="46">
        <v>3352.82</v>
      </c>
      <c r="AO56" s="46">
        <v>4255</v>
      </c>
      <c r="AP56" s="46">
        <v>30660</v>
      </c>
      <c r="AQ56" s="46">
        <v>13816.960000000001</v>
      </c>
      <c r="AR56" s="46">
        <v>14959.960000000001</v>
      </c>
      <c r="AS56" s="46">
        <v>9291</v>
      </c>
      <c r="AT56" s="46">
        <v>17760.370000000003</v>
      </c>
      <c r="AU56" s="46">
        <v>0</v>
      </c>
      <c r="AV56" s="158">
        <v>0</v>
      </c>
      <c r="AW56" s="241">
        <v>27213.649999999998</v>
      </c>
      <c r="AX56" s="241">
        <v>12069</v>
      </c>
      <c r="AY56" s="260">
        <v>49281.69</v>
      </c>
      <c r="AZ56" s="244">
        <v>34688.009999999995</v>
      </c>
      <c r="BA56" s="244">
        <v>45031.94</v>
      </c>
      <c r="BB56" s="244">
        <v>15459.45</v>
      </c>
      <c r="BC56" s="244">
        <v>37441.450000000004</v>
      </c>
      <c r="BD56" s="244">
        <v>8044.8499999999985</v>
      </c>
      <c r="BE56" s="244">
        <v>-1883.52</v>
      </c>
      <c r="BF56" s="244">
        <v>7465.84</v>
      </c>
      <c r="BG56" s="244"/>
      <c r="BH56" s="249"/>
      <c r="BI56" s="69">
        <f t="shared" si="212"/>
        <v>1828.0900000000001</v>
      </c>
      <c r="BJ56" s="69">
        <f t="shared" si="212"/>
        <v>-1584.2799999999997</v>
      </c>
      <c r="BK56" s="69">
        <f t="shared" si="212"/>
        <v>-8486.380000000001</v>
      </c>
      <c r="BL56" s="69">
        <f t="shared" si="212"/>
        <v>-16814.14</v>
      </c>
      <c r="BM56" s="69">
        <f t="shared" si="212"/>
        <v>30051.77</v>
      </c>
      <c r="BN56" s="69">
        <f t="shared" si="212"/>
        <v>-15980.75</v>
      </c>
      <c r="BO56" s="69">
        <f t="shared" si="212"/>
        <v>-3111.3599999999997</v>
      </c>
      <c r="BP56" s="69">
        <f t="shared" si="212"/>
        <v>223</v>
      </c>
      <c r="BQ56" s="69">
        <f t="shared" si="212"/>
        <v>0</v>
      </c>
      <c r="BR56" s="217">
        <f t="shared" si="212"/>
        <v>-316.61999999999989</v>
      </c>
      <c r="BS56" s="69">
        <f t="shared" si="213"/>
        <v>2447</v>
      </c>
      <c r="BT56" s="69">
        <f t="shared" si="213"/>
        <v>2447</v>
      </c>
      <c r="BU56" s="69">
        <f t="shared" si="213"/>
        <v>2604</v>
      </c>
      <c r="BV56" s="69">
        <f t="shared" si="213"/>
        <v>5393.28</v>
      </c>
      <c r="BW56" s="69">
        <f t="shared" si="213"/>
        <v>21788.880000000001</v>
      </c>
      <c r="BX56" s="69">
        <f t="shared" si="213"/>
        <v>16814.14</v>
      </c>
      <c r="BY56" s="69">
        <f t="shared" si="213"/>
        <v>22656.28</v>
      </c>
      <c r="BZ56" s="69">
        <f t="shared" si="213"/>
        <v>19772.16</v>
      </c>
      <c r="CA56" s="69">
        <f t="shared" si="213"/>
        <v>5353.83</v>
      </c>
      <c r="CB56" s="69">
        <f t="shared" si="213"/>
        <v>563.08000000000004</v>
      </c>
      <c r="CC56" s="69">
        <f t="shared" si="214"/>
        <v>-1321.96</v>
      </c>
      <c r="CD56" s="68">
        <f t="shared" si="215"/>
        <v>180.55999999999995</v>
      </c>
      <c r="CE56" s="69">
        <f t="shared" si="216"/>
        <v>-1956.4299999999998</v>
      </c>
      <c r="CF56" s="69">
        <f t="shared" si="216"/>
        <v>-1956.4299999999998</v>
      </c>
      <c r="CG56" s="69">
        <f t="shared" si="216"/>
        <v>-3085</v>
      </c>
      <c r="CH56" s="69">
        <f t="shared" si="216"/>
        <v>-3352.82</v>
      </c>
      <c r="CI56" s="69">
        <f t="shared" si="216"/>
        <v>-6153.5</v>
      </c>
      <c r="CJ56" s="69">
        <f t="shared" si="216"/>
        <v>-30660</v>
      </c>
      <c r="CK56" s="69">
        <f t="shared" si="216"/>
        <v>-20898.010000000002</v>
      </c>
      <c r="CL56" s="69">
        <f t="shared" si="216"/>
        <v>-19638.370000000003</v>
      </c>
      <c r="CM56" s="69">
        <f t="shared" si="216"/>
        <v>-8355.4699999999993</v>
      </c>
      <c r="CN56" s="69">
        <f t="shared" si="216"/>
        <v>-18323.450000000004</v>
      </c>
      <c r="CO56" s="69">
        <f t="shared" si="216"/>
        <v>1321.96</v>
      </c>
      <c r="CP56" s="68">
        <f t="shared" si="216"/>
        <v>1611.06</v>
      </c>
      <c r="CQ56" s="69">
        <f t="shared" si="216"/>
        <v>-25257.219999999998</v>
      </c>
      <c r="CR56" s="69">
        <f t="shared" si="216"/>
        <v>-10112.57</v>
      </c>
      <c r="CS56" s="69">
        <f t="shared" si="216"/>
        <v>-46196.69</v>
      </c>
      <c r="CT56" s="69">
        <f t="shared" si="216"/>
        <v>-31335.189999999995</v>
      </c>
      <c r="CU56" s="69">
        <f t="shared" si="216"/>
        <v>-40776.94</v>
      </c>
      <c r="CV56" s="69">
        <f t="shared" si="216"/>
        <v>15200.55</v>
      </c>
      <c r="CW56" s="69">
        <f t="shared" si="216"/>
        <v>-23624.490000000005</v>
      </c>
      <c r="CX56" s="69">
        <f t="shared" si="217"/>
        <v>6915.1100000000024</v>
      </c>
      <c r="CY56" s="69">
        <f t="shared" si="218"/>
        <v>11174.52</v>
      </c>
      <c r="CZ56" s="69">
        <f t="shared" si="218"/>
        <v>10294.530000000002</v>
      </c>
      <c r="DA56" s="69"/>
      <c r="DB56" s="68"/>
    </row>
    <row r="57" spans="1:106" x14ac:dyDescent="0.3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O57" si="219">SUM(E52:E56)</f>
        <v>951754</v>
      </c>
      <c r="F57" s="69">
        <f t="shared" si="219"/>
        <v>826045</v>
      </c>
      <c r="G57" s="69">
        <f t="shared" si="219"/>
        <v>769916</v>
      </c>
      <c r="H57" s="69">
        <f t="shared" si="219"/>
        <v>404653</v>
      </c>
      <c r="I57" s="69">
        <f t="shared" si="219"/>
        <v>276490</v>
      </c>
      <c r="J57" s="69">
        <f t="shared" si="219"/>
        <v>99006</v>
      </c>
      <c r="K57" s="69">
        <f t="shared" si="219"/>
        <v>90482</v>
      </c>
      <c r="L57" s="69">
        <f t="shared" si="219"/>
        <v>142051</v>
      </c>
      <c r="M57" s="69">
        <f t="shared" si="219"/>
        <v>148099</v>
      </c>
      <c r="N57" s="98">
        <f t="shared" si="219"/>
        <v>278139</v>
      </c>
      <c r="O57" s="69">
        <f t="shared" si="219"/>
        <v>490675</v>
      </c>
      <c r="P57" s="69">
        <f t="shared" si="219"/>
        <v>706307.5</v>
      </c>
      <c r="Q57" s="69">
        <f t="shared" si="219"/>
        <v>884442.71999999986</v>
      </c>
      <c r="R57" s="69">
        <f t="shared" si="219"/>
        <v>619223.24</v>
      </c>
      <c r="S57" s="69">
        <f t="shared" si="219"/>
        <v>546658.59</v>
      </c>
      <c r="T57" s="69">
        <f t="shared" si="219"/>
        <v>399979.49</v>
      </c>
      <c r="U57" s="69">
        <f t="shared" si="219"/>
        <v>124962.35999999999</v>
      </c>
      <c r="V57" s="69">
        <f t="shared" ref="V57" si="220">SUM(V52:V56)</f>
        <v>63713.51</v>
      </c>
      <c r="W57" s="69">
        <f t="shared" ref="W57:AB57" si="221">SUM(W52:W56)</f>
        <v>46899.55</v>
      </c>
      <c r="X57" s="158">
        <f t="shared" si="221"/>
        <v>86763.1</v>
      </c>
      <c r="Y57" s="69">
        <f t="shared" si="221"/>
        <v>170011.34999999998</v>
      </c>
      <c r="Z57" s="69">
        <f t="shared" si="221"/>
        <v>396394.89</v>
      </c>
      <c r="AA57" s="69">
        <f t="shared" si="221"/>
        <v>578285.75999999989</v>
      </c>
      <c r="AB57" s="69">
        <f t="shared" si="221"/>
        <v>936850</v>
      </c>
      <c r="AC57" s="69">
        <f t="shared" ref="AC57" si="222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223">SUM(AF52:AF56)</f>
        <v>350963.13</v>
      </c>
      <c r="AG57" s="69">
        <f t="shared" si="223"/>
        <v>134240.30000000002</v>
      </c>
      <c r="AH57" s="69">
        <f t="shared" ref="AH57:AJ57" si="224">SUM(AH52:AH56)</f>
        <v>145920.40999999997</v>
      </c>
      <c r="AI57" s="69">
        <f t="shared" ref="AI57" si="225">SUM(AI52:AI56)</f>
        <v>136167.6</v>
      </c>
      <c r="AJ57" s="158">
        <f t="shared" si="224"/>
        <v>131401.45999999929</v>
      </c>
      <c r="AK57" s="69">
        <v>-169953.70000000048</v>
      </c>
      <c r="AL57" s="69">
        <v>246139.00000000026</v>
      </c>
      <c r="AM57" s="69">
        <v>547191</v>
      </c>
      <c r="AN57" s="69">
        <v>650039.33999999927</v>
      </c>
      <c r="AO57" s="69">
        <v>738497</v>
      </c>
      <c r="AP57" s="69">
        <v>756452</v>
      </c>
      <c r="AQ57" s="69">
        <v>606305.14999999793</v>
      </c>
      <c r="AR57" s="69">
        <v>110950.15999999979</v>
      </c>
      <c r="AS57" s="69">
        <v>285686</v>
      </c>
      <c r="AT57" s="69">
        <v>200324.91000000015</v>
      </c>
      <c r="AU57" s="69">
        <v>141124.53999999934</v>
      </c>
      <c r="AV57" s="158">
        <v>185115.54999999903</v>
      </c>
      <c r="AW57" s="69">
        <f t="shared" ref="AW57:BA57" si="226">SUM(AW52:AW56)</f>
        <v>309869.34999999974</v>
      </c>
      <c r="AX57" s="69">
        <f t="shared" si="226"/>
        <v>401429</v>
      </c>
      <c r="AY57" s="69">
        <f t="shared" si="226"/>
        <v>760486.32999999891</v>
      </c>
      <c r="AZ57" s="69">
        <f t="shared" si="226"/>
        <v>1013206</v>
      </c>
      <c r="BA57" s="69">
        <f t="shared" si="226"/>
        <v>929414.10999999964</v>
      </c>
      <c r="BB57" s="69">
        <f>SUM(BB52:BB56)</f>
        <v>755273.58999999962</v>
      </c>
      <c r="BC57" s="69">
        <f>SUM(BC52:BC56)</f>
        <v>633940.67000000086</v>
      </c>
      <c r="BD57" s="69">
        <f>SUM(BD52:BD56)</f>
        <v>159834.140000001</v>
      </c>
      <c r="BE57" s="69">
        <f t="shared" ref="BE57" si="227">SUM(BE52:BE56)</f>
        <v>199702.92999999996</v>
      </c>
      <c r="BF57" s="69">
        <f t="shared" ref="BF57:BH57" si="228">SUM(BF52:BF56)</f>
        <v>105280.53999999959</v>
      </c>
      <c r="BG57" s="69">
        <f t="shared" si="228"/>
        <v>0</v>
      </c>
      <c r="BH57" s="158">
        <f t="shared" si="228"/>
        <v>0</v>
      </c>
      <c r="BI57" s="69">
        <f t="shared" si="219"/>
        <v>41319.129999999976</v>
      </c>
      <c r="BJ57" s="69">
        <f t="shared" si="219"/>
        <v>-49556.500000000022</v>
      </c>
      <c r="BK57" s="69">
        <f t="shared" si="219"/>
        <v>67311.28</v>
      </c>
      <c r="BL57" s="69">
        <f t="shared" si="219"/>
        <v>206821.76000000007</v>
      </c>
      <c r="BM57" s="69">
        <f t="shared" si="219"/>
        <v>223257.41</v>
      </c>
      <c r="BN57" s="69">
        <f t="shared" si="219"/>
        <v>4673.5099999999984</v>
      </c>
      <c r="BO57" s="69">
        <f t="shared" si="219"/>
        <v>151527.64000000001</v>
      </c>
      <c r="BP57" s="69">
        <f t="shared" ref="BP57:BQ57" si="229">SUM(BP52:BP56)</f>
        <v>35292.49</v>
      </c>
      <c r="BQ57" s="69">
        <f t="shared" si="229"/>
        <v>43582.45</v>
      </c>
      <c r="BR57" s="217">
        <f t="shared" ref="BR57:BS57" si="230">SUM(BR52:BR56)</f>
        <v>55287.899999999994</v>
      </c>
      <c r="BS57" s="69">
        <f t="shared" si="230"/>
        <v>-21912.35</v>
      </c>
      <c r="BT57" s="69">
        <f t="shared" ref="BT57:BU57" si="231">SUM(BT52:BT56)</f>
        <v>-118255.88999999998</v>
      </c>
      <c r="BU57" s="69">
        <f t="shared" si="231"/>
        <v>-87610.760000000009</v>
      </c>
      <c r="BV57" s="69">
        <f t="shared" ref="BV57:BW57" si="232">SUM(BV52:BV56)</f>
        <v>-230542.49999999994</v>
      </c>
      <c r="BW57" s="69">
        <f t="shared" si="232"/>
        <v>44375.819999999978</v>
      </c>
      <c r="BX57" s="69">
        <f t="shared" ref="BX57:BY57" si="233">SUM(BX52:BX56)</f>
        <v>-202598.02000000002</v>
      </c>
      <c r="BY57" s="69">
        <f t="shared" si="233"/>
        <v>125785.97999999998</v>
      </c>
      <c r="BZ57" s="69">
        <f t="shared" ref="BZ57:CA57" si="234">SUM(BZ52:BZ56)</f>
        <v>49016.36000000003</v>
      </c>
      <c r="CA57" s="69">
        <f t="shared" si="234"/>
        <v>-9277.9400000000114</v>
      </c>
      <c r="CB57" s="69">
        <f t="shared" ref="CB57" si="235">SUM(CB52:CB56)</f>
        <v>-82206.899999999994</v>
      </c>
      <c r="CC57" s="69">
        <f t="shared" ref="CC57:CJ57" si="236">SUM(CC52:CC56)</f>
        <v>-89268.050000000017</v>
      </c>
      <c r="CD57" s="68">
        <f t="shared" si="236"/>
        <v>-44638.359999999302</v>
      </c>
      <c r="CE57" s="69">
        <f t="shared" si="236"/>
        <v>339965.05000000051</v>
      </c>
      <c r="CF57" s="69">
        <f t="shared" ref="CF57:CG57" si="237">SUM(CF52:CF56)</f>
        <v>150255.88999999969</v>
      </c>
      <c r="CG57" s="69">
        <f t="shared" si="237"/>
        <v>31094.760000000002</v>
      </c>
      <c r="CH57" s="69">
        <f t="shared" ref="CH57:CI57" si="238">SUM(CH52:CH56)</f>
        <v>286810.66000000056</v>
      </c>
      <c r="CI57" s="69">
        <f t="shared" si="238"/>
        <v>101569.90000000002</v>
      </c>
      <c r="CJ57" s="69">
        <f t="shared" si="236"/>
        <v>65369.259999999995</v>
      </c>
      <c r="CK57" s="69">
        <f t="shared" ref="CK57:CL57" si="239">SUM(CK52:CK56)</f>
        <v>-185432.539999998</v>
      </c>
      <c r="CL57" s="69">
        <f t="shared" si="239"/>
        <v>240012.97000000018</v>
      </c>
      <c r="CM57" s="69">
        <f t="shared" ref="CM57:CN57" si="240">SUM(CM52:CM56)</f>
        <v>-151445.69999999998</v>
      </c>
      <c r="CN57" s="69">
        <f t="shared" si="240"/>
        <v>-54404.500000000167</v>
      </c>
      <c r="CO57" s="69">
        <f t="shared" ref="CO57" si="241">SUM(CO52:CO56)</f>
        <v>-4956.9399999993202</v>
      </c>
      <c r="CP57" s="68">
        <f t="shared" ref="CP57:CQ57" si="242">SUM(CP52:CP56)</f>
        <v>-53714.089999999756</v>
      </c>
      <c r="CQ57" s="69">
        <f t="shared" si="242"/>
        <v>-479823.05000000016</v>
      </c>
      <c r="CR57" s="69">
        <f t="shared" ref="CR57:CS57" si="243">SUM(CR52:CR56)</f>
        <v>-155289.99999999974</v>
      </c>
      <c r="CS57" s="69">
        <f t="shared" si="243"/>
        <v>-213295.329999999</v>
      </c>
      <c r="CT57" s="69">
        <f t="shared" ref="CT57:CU57" si="244">SUM(CT52:CT56)</f>
        <v>-363166.6600000005</v>
      </c>
      <c r="CU57" s="69">
        <f t="shared" si="244"/>
        <v>-190917.10999999958</v>
      </c>
      <c r="CV57" s="69">
        <f t="shared" ref="CV57:CW57" si="245">SUM(CV52:CV56)</f>
        <v>1178.4100000002545</v>
      </c>
      <c r="CW57" s="69">
        <f t="shared" si="245"/>
        <v>-27635.520000002991</v>
      </c>
      <c r="CX57" s="69">
        <f t="shared" ref="CX57:CY57" si="246">SUM(CX52:CX56)</f>
        <v>-48883.980000001204</v>
      </c>
      <c r="CY57" s="69">
        <f t="shared" si="246"/>
        <v>85983.070000000051</v>
      </c>
      <c r="CZ57" s="69">
        <f t="shared" ref="CZ57" si="247">SUM(CZ52:CZ56)</f>
        <v>95044.370000000563</v>
      </c>
      <c r="DA57" s="69"/>
      <c r="DB57" s="68"/>
    </row>
    <row r="58" spans="1:106" ht="16.5" x14ac:dyDescent="0.3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158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158"/>
      <c r="BI58" s="69"/>
      <c r="BJ58" s="69"/>
      <c r="BK58" s="69"/>
      <c r="BL58" s="69"/>
      <c r="BM58" s="69"/>
      <c r="BN58" s="69"/>
      <c r="BO58" s="69"/>
      <c r="BP58" s="69"/>
      <c r="BQ58" s="69"/>
      <c r="BR58" s="217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8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8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8"/>
    </row>
    <row r="59" spans="1:106" x14ac:dyDescent="0.3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69">
        <v>2346661.6099999952</v>
      </c>
      <c r="AL59" s="69">
        <v>2298676.8099999987</v>
      </c>
      <c r="AM59" s="265">
        <v>2719324</v>
      </c>
      <c r="AN59" s="46">
        <v>3024078.3099999977</v>
      </c>
      <c r="AO59" s="46">
        <v>3345622</v>
      </c>
      <c r="AP59" s="46">
        <v>3508691</v>
      </c>
      <c r="AQ59" s="46">
        <v>3550357.2000000081</v>
      </c>
      <c r="AR59" s="46">
        <v>3691882.5400000089</v>
      </c>
      <c r="AS59" s="46">
        <v>3287699</v>
      </c>
      <c r="AT59" s="46">
        <v>3065986.4399999995</v>
      </c>
      <c r="AU59" s="46">
        <v>2935929.870000001</v>
      </c>
      <c r="AV59" s="158">
        <v>2916306.1599999997</v>
      </c>
      <c r="AW59" s="241">
        <v>2930150.4299999913</v>
      </c>
      <c r="AX59" s="241">
        <v>2876605</v>
      </c>
      <c r="AY59" s="260">
        <v>3024483.2700000037</v>
      </c>
      <c r="AZ59" s="244">
        <v>2993752.0200000103</v>
      </c>
      <c r="BA59" s="244">
        <v>3381226.9000000055</v>
      </c>
      <c r="BB59" s="244">
        <v>3790199.0699999984</v>
      </c>
      <c r="BC59" s="244">
        <v>3897157.4899999932</v>
      </c>
      <c r="BD59" s="244">
        <v>3595702.4800000112</v>
      </c>
      <c r="BE59" s="244">
        <v>3112467.5300000026</v>
      </c>
      <c r="BF59" s="244">
        <v>2745423.4900000053</v>
      </c>
      <c r="BG59" s="244"/>
      <c r="BH59" s="249"/>
      <c r="BI59" s="69">
        <f t="shared" ref="BI59:BR63" si="248">C59-O59</f>
        <v>-147749.87</v>
      </c>
      <c r="BJ59" s="69">
        <f t="shared" si="248"/>
        <v>-218167.56999999995</v>
      </c>
      <c r="BK59" s="69">
        <f t="shared" si="248"/>
        <v>-350263.43999999994</v>
      </c>
      <c r="BL59" s="69">
        <f t="shared" si="248"/>
        <v>-398359.74</v>
      </c>
      <c r="BM59" s="69">
        <f t="shared" si="248"/>
        <v>-507482.40999999992</v>
      </c>
      <c r="BN59" s="69">
        <f t="shared" si="248"/>
        <v>-768878.02</v>
      </c>
      <c r="BO59" s="69">
        <f t="shared" si="248"/>
        <v>-969190.71</v>
      </c>
      <c r="BP59" s="69">
        <f t="shared" si="248"/>
        <v>-1124632.6399999999</v>
      </c>
      <c r="BQ59" s="69">
        <f t="shared" si="248"/>
        <v>-1203083.3999999999</v>
      </c>
      <c r="BR59" s="217">
        <f t="shared" si="248"/>
        <v>-1247353.1299999999</v>
      </c>
      <c r="BS59" s="69">
        <f t="shared" ref="BS59:CB63" si="249">M59-Y59</f>
        <v>-1479179.38</v>
      </c>
      <c r="BT59" s="69">
        <f t="shared" si="249"/>
        <v>-1533124.9000000001</v>
      </c>
      <c r="BU59" s="69">
        <f t="shared" si="249"/>
        <v>-1588156.2999999998</v>
      </c>
      <c r="BV59" s="69">
        <f t="shared" si="249"/>
        <v>-1668869.4300000002</v>
      </c>
      <c r="BW59" s="69">
        <f t="shared" si="249"/>
        <v>-1714215.7400000002</v>
      </c>
      <c r="BX59" s="69">
        <f t="shared" si="249"/>
        <v>-1777477.86</v>
      </c>
      <c r="BY59" s="69">
        <f t="shared" si="249"/>
        <v>-1761759.2</v>
      </c>
      <c r="BZ59" s="69">
        <f t="shared" si="249"/>
        <v>-1531530.8399999999</v>
      </c>
      <c r="CA59" s="69">
        <f t="shared" si="249"/>
        <v>-1257272.3199999998</v>
      </c>
      <c r="CB59" s="69">
        <f t="shared" si="249"/>
        <v>-947373.92999999993</v>
      </c>
      <c r="CC59" s="69">
        <f t="shared" ref="CC59:CC63" si="250">W59-AI59</f>
        <v>-737676.29</v>
      </c>
      <c r="CD59" s="68">
        <f t="shared" ref="CD59:CD63" si="251">X59-AJ59</f>
        <v>-428281.22999999207</v>
      </c>
      <c r="CE59" s="69">
        <f t="shared" ref="CE59:CW63" si="252">Y59-AK59</f>
        <v>-143747.22999999532</v>
      </c>
      <c r="CF59" s="69">
        <f t="shared" si="252"/>
        <v>-23842.439999998547</v>
      </c>
      <c r="CG59" s="69">
        <f t="shared" si="252"/>
        <v>-291548.70000000019</v>
      </c>
      <c r="CH59" s="69">
        <f t="shared" si="252"/>
        <v>-313018.30999999773</v>
      </c>
      <c r="CI59" s="69">
        <f t="shared" si="252"/>
        <v>-283384.81999999983</v>
      </c>
      <c r="CJ59" s="69">
        <f t="shared" si="252"/>
        <v>-24982.399999999907</v>
      </c>
      <c r="CK59" s="69">
        <f t="shared" si="252"/>
        <v>159490.40999999177</v>
      </c>
      <c r="CL59" s="69">
        <f t="shared" si="252"/>
        <v>-45458.680000009015</v>
      </c>
      <c r="CM59" s="69">
        <f t="shared" si="252"/>
        <v>140090.0299999998</v>
      </c>
      <c r="CN59" s="69">
        <f t="shared" si="252"/>
        <v>-56834.869999999646</v>
      </c>
      <c r="CO59" s="69">
        <f t="shared" si="252"/>
        <v>-209179.1800000011</v>
      </c>
      <c r="CP59" s="68">
        <f t="shared" si="252"/>
        <v>-491434.80000000773</v>
      </c>
      <c r="CQ59" s="69">
        <f t="shared" si="252"/>
        <v>-583488.81999999611</v>
      </c>
      <c r="CR59" s="69">
        <f t="shared" si="252"/>
        <v>-577928.19000000134</v>
      </c>
      <c r="CS59" s="69">
        <f t="shared" si="252"/>
        <v>-305159.27000000374</v>
      </c>
      <c r="CT59" s="69">
        <f t="shared" si="252"/>
        <v>30326.289999987464</v>
      </c>
      <c r="CU59" s="69">
        <f t="shared" si="252"/>
        <v>-35604.900000005495</v>
      </c>
      <c r="CV59" s="69">
        <f t="shared" si="252"/>
        <v>-281508.06999999844</v>
      </c>
      <c r="CW59" s="69">
        <f t="shared" si="252"/>
        <v>-346800.28999998514</v>
      </c>
      <c r="CX59" s="69">
        <f t="shared" ref="CX59:CX63" si="253">AR59-BD59</f>
        <v>96180.059999997728</v>
      </c>
      <c r="CY59" s="69">
        <f t="shared" ref="CY59:CZ63" si="254">AS59-BE59</f>
        <v>175231.46999999741</v>
      </c>
      <c r="CZ59" s="69">
        <f t="shared" si="254"/>
        <v>320562.94999999413</v>
      </c>
      <c r="DA59" s="69"/>
      <c r="DB59" s="68"/>
    </row>
    <row r="60" spans="1:106" x14ac:dyDescent="0.3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69">
        <v>394168.61</v>
      </c>
      <c r="AL60" s="69">
        <v>277491.82</v>
      </c>
      <c r="AM60" s="265">
        <v>-14746</v>
      </c>
      <c r="AN60" s="46">
        <v>2500.8199999999961</v>
      </c>
      <c r="AO60" s="46">
        <v>-16661</v>
      </c>
      <c r="AP60" s="46">
        <v>-84095</v>
      </c>
      <c r="AQ60" s="46">
        <v>-88019.529999999912</v>
      </c>
      <c r="AR60" s="46">
        <v>-376674.89000000013</v>
      </c>
      <c r="AS60" s="46">
        <v>-604740</v>
      </c>
      <c r="AT60" s="46">
        <v>-520770.12000000011</v>
      </c>
      <c r="AU60" s="46">
        <v>-401416.73000000033</v>
      </c>
      <c r="AV60" s="158">
        <v>-187106.51999999984</v>
      </c>
      <c r="AW60" s="241">
        <v>-54000.569999999876</v>
      </c>
      <c r="AX60" s="241">
        <v>105087</v>
      </c>
      <c r="AY60" s="260">
        <v>46423.790000000008</v>
      </c>
      <c r="AZ60" s="244">
        <v>413523.87999999977</v>
      </c>
      <c r="BA60" s="244">
        <v>307009.88999999996</v>
      </c>
      <c r="BB60" s="244">
        <v>-8956.5999999999622</v>
      </c>
      <c r="BC60" s="244">
        <v>-17327.340000000011</v>
      </c>
      <c r="BD60" s="244">
        <v>-169369.22000000003</v>
      </c>
      <c r="BE60" s="244">
        <v>-271313.09000000003</v>
      </c>
      <c r="BF60" s="244">
        <v>-240258.05999999994</v>
      </c>
      <c r="BG60" s="244"/>
      <c r="BH60" s="249"/>
      <c r="BI60" s="69">
        <f t="shared" si="248"/>
        <v>71312.31</v>
      </c>
      <c r="BJ60" s="69">
        <f t="shared" si="248"/>
        <v>100058.95000000001</v>
      </c>
      <c r="BK60" s="69">
        <f t="shared" si="248"/>
        <v>145149.83000000002</v>
      </c>
      <c r="BL60" s="69">
        <f t="shared" si="248"/>
        <v>201027.46999999997</v>
      </c>
      <c r="BM60" s="69">
        <f t="shared" si="248"/>
        <v>277179.46999999997</v>
      </c>
      <c r="BN60" s="69">
        <f t="shared" si="248"/>
        <v>129997.94</v>
      </c>
      <c r="BO60" s="69">
        <f t="shared" si="248"/>
        <v>-5149.8499999999767</v>
      </c>
      <c r="BP60" s="69">
        <f t="shared" si="248"/>
        <v>-93745.339999999967</v>
      </c>
      <c r="BQ60" s="69">
        <f t="shared" si="248"/>
        <v>-205536.02000000002</v>
      </c>
      <c r="BR60" s="217">
        <f t="shared" si="248"/>
        <v>-265814.90000000002</v>
      </c>
      <c r="BS60" s="69">
        <f t="shared" si="249"/>
        <v>-222740.71999999997</v>
      </c>
      <c r="BT60" s="69">
        <f t="shared" si="249"/>
        <v>-122067.64999999997</v>
      </c>
      <c r="BU60" s="69">
        <f t="shared" si="249"/>
        <v>13322.289999999979</v>
      </c>
      <c r="BV60" s="69">
        <f t="shared" si="249"/>
        <v>-24940.950000000012</v>
      </c>
      <c r="BW60" s="69">
        <f t="shared" si="249"/>
        <v>-3182.9500000000116</v>
      </c>
      <c r="BX60" s="69">
        <f t="shared" si="249"/>
        <v>74164.280000000028</v>
      </c>
      <c r="BY60" s="69">
        <f t="shared" si="249"/>
        <v>43744.290000000037</v>
      </c>
      <c r="BZ60" s="69">
        <f t="shared" si="249"/>
        <v>162395.82</v>
      </c>
      <c r="CA60" s="69">
        <f t="shared" si="249"/>
        <v>162632.31999999995</v>
      </c>
      <c r="CB60" s="69">
        <f t="shared" si="249"/>
        <v>197434.62</v>
      </c>
      <c r="CC60" s="69">
        <f t="shared" si="250"/>
        <v>594543.59</v>
      </c>
      <c r="CD60" s="68">
        <f t="shared" si="251"/>
        <v>313889.31000000006</v>
      </c>
      <c r="CE60" s="69">
        <f t="shared" si="252"/>
        <v>156489.10999999999</v>
      </c>
      <c r="CF60" s="69">
        <f t="shared" si="252"/>
        <v>180043.97999999998</v>
      </c>
      <c r="CG60" s="69">
        <f t="shared" si="252"/>
        <v>393572.71</v>
      </c>
      <c r="CH60" s="69">
        <f t="shared" si="252"/>
        <v>430130.18</v>
      </c>
      <c r="CI60" s="69">
        <f t="shared" si="252"/>
        <v>446436.12</v>
      </c>
      <c r="CJ60" s="69">
        <f t="shared" si="252"/>
        <v>508785.25</v>
      </c>
      <c r="CK60" s="69">
        <f t="shared" si="252"/>
        <v>522729.7699999999</v>
      </c>
      <c r="CL60" s="69">
        <f t="shared" si="252"/>
        <v>717229.13000000012</v>
      </c>
      <c r="CM60" s="69">
        <f t="shared" si="252"/>
        <v>965936.53</v>
      </c>
      <c r="CN60" s="69">
        <f t="shared" si="252"/>
        <v>887138.84000000008</v>
      </c>
      <c r="CO60" s="69">
        <f t="shared" si="252"/>
        <v>420092.16000000032</v>
      </c>
      <c r="CP60" s="68">
        <f t="shared" si="252"/>
        <v>544346.10999999987</v>
      </c>
      <c r="CQ60" s="69">
        <f t="shared" si="252"/>
        <v>448169.17999999988</v>
      </c>
      <c r="CR60" s="69">
        <f t="shared" si="252"/>
        <v>172404.82</v>
      </c>
      <c r="CS60" s="69">
        <f t="shared" si="252"/>
        <v>-61169.790000000008</v>
      </c>
      <c r="CT60" s="69">
        <f t="shared" si="252"/>
        <v>-411023.05999999976</v>
      </c>
      <c r="CU60" s="69">
        <f t="shared" si="252"/>
        <v>-323670.88999999996</v>
      </c>
      <c r="CV60" s="69">
        <f t="shared" si="252"/>
        <v>-75138.400000000038</v>
      </c>
      <c r="CW60" s="69">
        <f t="shared" si="252"/>
        <v>-70692.1899999999</v>
      </c>
      <c r="CX60" s="69">
        <f t="shared" si="253"/>
        <v>-207305.6700000001</v>
      </c>
      <c r="CY60" s="69">
        <f t="shared" si="254"/>
        <v>-333426.90999999997</v>
      </c>
      <c r="CZ60" s="69">
        <f t="shared" si="254"/>
        <v>-280512.06000000017</v>
      </c>
      <c r="DA60" s="69"/>
      <c r="DB60" s="68"/>
    </row>
    <row r="61" spans="1:106" x14ac:dyDescent="0.3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69">
        <v>45228.290000000015</v>
      </c>
      <c r="AL61" s="69">
        <v>55285.91</v>
      </c>
      <c r="AM61" s="265">
        <v>41889</v>
      </c>
      <c r="AN61" s="46">
        <v>53876.750000000036</v>
      </c>
      <c r="AO61" s="46">
        <v>75011</v>
      </c>
      <c r="AP61" s="46">
        <v>103696</v>
      </c>
      <c r="AQ61" s="46">
        <v>112759.41999999997</v>
      </c>
      <c r="AR61" s="46">
        <v>83808.880000000034</v>
      </c>
      <c r="AS61" s="46">
        <v>67852</v>
      </c>
      <c r="AT61" s="46">
        <v>56703.760000000053</v>
      </c>
      <c r="AU61" s="46">
        <v>59023.600000000013</v>
      </c>
      <c r="AV61" s="158">
        <v>67555.49000000002</v>
      </c>
      <c r="AW61" s="241">
        <v>75805.400000000009</v>
      </c>
      <c r="AX61" s="241">
        <v>76730</v>
      </c>
      <c r="AY61" s="260">
        <v>68817.419999999969</v>
      </c>
      <c r="AZ61" s="244">
        <v>86751.619999999981</v>
      </c>
      <c r="BA61" s="244">
        <v>96911.069999999992</v>
      </c>
      <c r="BB61" s="244">
        <v>118678.51</v>
      </c>
      <c r="BC61" s="244">
        <v>101201.40000000001</v>
      </c>
      <c r="BD61" s="244">
        <v>92466.310000000012</v>
      </c>
      <c r="BE61" s="244">
        <v>58996.149999999987</v>
      </c>
      <c r="BF61" s="244">
        <v>33700.509999999987</v>
      </c>
      <c r="BG61" s="244"/>
      <c r="BH61" s="249"/>
      <c r="BI61" s="69">
        <f t="shared" si="248"/>
        <v>3137.37</v>
      </c>
      <c r="BJ61" s="69">
        <f t="shared" si="248"/>
        <v>-6061.4399999999987</v>
      </c>
      <c r="BK61" s="69">
        <f t="shared" si="248"/>
        <v>-27485.97</v>
      </c>
      <c r="BL61" s="69">
        <f t="shared" si="248"/>
        <v>-42413.630000000005</v>
      </c>
      <c r="BM61" s="69">
        <f t="shared" si="248"/>
        <v>-73980.62</v>
      </c>
      <c r="BN61" s="69">
        <f t="shared" si="248"/>
        <v>-87491.14</v>
      </c>
      <c r="BO61" s="69">
        <f t="shared" si="248"/>
        <v>-58506.39</v>
      </c>
      <c r="BP61" s="69">
        <f t="shared" si="248"/>
        <v>-57471.24</v>
      </c>
      <c r="BQ61" s="69">
        <f t="shared" si="248"/>
        <v>-54028.160000000003</v>
      </c>
      <c r="BR61" s="217">
        <f t="shared" si="248"/>
        <v>-31842.29</v>
      </c>
      <c r="BS61" s="69">
        <f t="shared" si="249"/>
        <v>-36685.490000000005</v>
      </c>
      <c r="BT61" s="69">
        <f t="shared" si="249"/>
        <v>-40956.189999999995</v>
      </c>
      <c r="BU61" s="69">
        <f t="shared" si="249"/>
        <v>-38099.78</v>
      </c>
      <c r="BV61" s="69">
        <f t="shared" si="249"/>
        <v>-35103.56</v>
      </c>
      <c r="BW61" s="69">
        <f t="shared" si="249"/>
        <v>-12375.529999999999</v>
      </c>
      <c r="BX61" s="69">
        <f t="shared" si="249"/>
        <v>19556.530000000006</v>
      </c>
      <c r="BY61" s="69">
        <f t="shared" si="249"/>
        <v>64384.63</v>
      </c>
      <c r="BZ61" s="69">
        <f t="shared" si="249"/>
        <v>89195.61</v>
      </c>
      <c r="CA61" s="69">
        <f t="shared" si="249"/>
        <v>65861.95</v>
      </c>
      <c r="CB61" s="69">
        <f t="shared" si="249"/>
        <v>65138.75</v>
      </c>
      <c r="CC61" s="69">
        <f t="shared" si="250"/>
        <v>41398.050000000003</v>
      </c>
      <c r="CD61" s="68">
        <f t="shared" si="251"/>
        <v>-9975.2000000000044</v>
      </c>
      <c r="CE61" s="69">
        <f t="shared" si="252"/>
        <v>-12698.800000000014</v>
      </c>
      <c r="CF61" s="69">
        <f t="shared" si="252"/>
        <v>-13167.890000000007</v>
      </c>
      <c r="CG61" s="69">
        <f t="shared" si="252"/>
        <v>-356.22000000000116</v>
      </c>
      <c r="CH61" s="69">
        <f t="shared" si="252"/>
        <v>-819.75000000003638</v>
      </c>
      <c r="CI61" s="69">
        <f t="shared" si="252"/>
        <v>-13709.5</v>
      </c>
      <c r="CJ61" s="69">
        <f t="shared" si="252"/>
        <v>-39172.9</v>
      </c>
      <c r="CK61" s="69">
        <f t="shared" si="252"/>
        <v>-65454.429999999971</v>
      </c>
      <c r="CL61" s="69">
        <f t="shared" si="252"/>
        <v>-53697.350000000035</v>
      </c>
      <c r="CM61" s="69">
        <f t="shared" si="252"/>
        <v>-66931.56</v>
      </c>
      <c r="CN61" s="69">
        <f t="shared" si="252"/>
        <v>-73836.270000000048</v>
      </c>
      <c r="CO61" s="69">
        <f t="shared" si="252"/>
        <v>-57437.490000000013</v>
      </c>
      <c r="CP61" s="68">
        <f t="shared" si="252"/>
        <v>-32323.000000000015</v>
      </c>
      <c r="CQ61" s="69">
        <f t="shared" si="252"/>
        <v>-30577.109999999993</v>
      </c>
      <c r="CR61" s="69">
        <f t="shared" si="252"/>
        <v>-21444.089999999997</v>
      </c>
      <c r="CS61" s="69">
        <f t="shared" si="252"/>
        <v>-26928.419999999969</v>
      </c>
      <c r="CT61" s="69">
        <f t="shared" si="252"/>
        <v>-32874.869999999944</v>
      </c>
      <c r="CU61" s="69">
        <f t="shared" si="252"/>
        <v>-21900.069999999992</v>
      </c>
      <c r="CV61" s="69">
        <f t="shared" si="252"/>
        <v>-14982.509999999995</v>
      </c>
      <c r="CW61" s="69">
        <f t="shared" si="252"/>
        <v>11558.01999999996</v>
      </c>
      <c r="CX61" s="69">
        <f t="shared" si="253"/>
        <v>-8657.4299999999785</v>
      </c>
      <c r="CY61" s="69">
        <f t="shared" si="254"/>
        <v>8855.8500000000131</v>
      </c>
      <c r="CZ61" s="69">
        <f t="shared" si="254"/>
        <v>23003.250000000065</v>
      </c>
      <c r="DA61" s="69"/>
      <c r="DB61" s="68"/>
    </row>
    <row r="62" spans="1:106" x14ac:dyDescent="0.3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69">
        <v>18826.11</v>
      </c>
      <c r="AL62" s="69">
        <v>19910.07</v>
      </c>
      <c r="AM62" s="265">
        <v>51004</v>
      </c>
      <c r="AN62" s="46">
        <v>53707.609999999993</v>
      </c>
      <c r="AO62" s="46">
        <v>58196</v>
      </c>
      <c r="AP62" s="46">
        <v>66433</v>
      </c>
      <c r="AQ62" s="46">
        <v>77786.570000000007</v>
      </c>
      <c r="AR62" s="46">
        <v>61083.149999999994</v>
      </c>
      <c r="AS62" s="46">
        <v>56972</v>
      </c>
      <c r="AT62" s="46">
        <v>62002.66</v>
      </c>
      <c r="AU62" s="46">
        <v>65738.62000000001</v>
      </c>
      <c r="AV62" s="158">
        <v>33978.930000000008</v>
      </c>
      <c r="AW62" s="241">
        <v>15795.79</v>
      </c>
      <c r="AX62" s="241">
        <v>15205</v>
      </c>
      <c r="AY62" s="260">
        <v>18096</v>
      </c>
      <c r="AZ62" s="244">
        <v>34929.65</v>
      </c>
      <c r="BA62" s="244">
        <v>44119.14</v>
      </c>
      <c r="BB62" s="244">
        <v>50360.509999999995</v>
      </c>
      <c r="BC62" s="244">
        <v>40537.21</v>
      </c>
      <c r="BD62" s="244">
        <v>50568.68</v>
      </c>
      <c r="BE62" s="244">
        <v>34488.6</v>
      </c>
      <c r="BF62" s="244">
        <v>26057.759999999998</v>
      </c>
      <c r="BG62" s="244"/>
      <c r="BH62" s="249"/>
      <c r="BI62" s="69">
        <f t="shared" si="248"/>
        <v>-23294.27</v>
      </c>
      <c r="BJ62" s="69">
        <f t="shared" si="248"/>
        <v>-22842.84</v>
      </c>
      <c r="BK62" s="69">
        <f t="shared" si="248"/>
        <v>-20805.97</v>
      </c>
      <c r="BL62" s="69">
        <f t="shared" si="248"/>
        <v>-5376.48</v>
      </c>
      <c r="BM62" s="69">
        <f t="shared" si="248"/>
        <v>10054.540000000001</v>
      </c>
      <c r="BN62" s="69">
        <f t="shared" si="248"/>
        <v>-4070.3899999999994</v>
      </c>
      <c r="BO62" s="69">
        <f t="shared" si="248"/>
        <v>1098.3400000000001</v>
      </c>
      <c r="BP62" s="69">
        <f t="shared" si="248"/>
        <v>7838.37</v>
      </c>
      <c r="BQ62" s="69">
        <f t="shared" si="248"/>
        <v>5694.35</v>
      </c>
      <c r="BR62" s="217">
        <f t="shared" si="248"/>
        <v>6418.23</v>
      </c>
      <c r="BS62" s="69">
        <f t="shared" si="249"/>
        <v>10152.119999999999</v>
      </c>
      <c r="BT62" s="69">
        <f t="shared" si="249"/>
        <v>6053.5099999999984</v>
      </c>
      <c r="BU62" s="69">
        <f t="shared" si="249"/>
        <v>9659.31</v>
      </c>
      <c r="BV62" s="69">
        <f t="shared" si="249"/>
        <v>13060.84</v>
      </c>
      <c r="BW62" s="69">
        <f t="shared" si="249"/>
        <v>15520.57</v>
      </c>
      <c r="BX62" s="69">
        <f t="shared" si="249"/>
        <v>5532.1399999999994</v>
      </c>
      <c r="BY62" s="69">
        <f t="shared" si="249"/>
        <v>-3952.1000000000022</v>
      </c>
      <c r="BZ62" s="69">
        <f t="shared" si="249"/>
        <v>13154.42</v>
      </c>
      <c r="CA62" s="69">
        <f t="shared" si="249"/>
        <v>12761.369999999999</v>
      </c>
      <c r="CB62" s="69">
        <f t="shared" si="249"/>
        <v>4769.43</v>
      </c>
      <c r="CC62" s="69">
        <f t="shared" si="250"/>
        <v>-31983.71</v>
      </c>
      <c r="CD62" s="68">
        <f t="shared" si="251"/>
        <v>-5887.1799999999985</v>
      </c>
      <c r="CE62" s="69">
        <f t="shared" si="252"/>
        <v>-10697.23</v>
      </c>
      <c r="CF62" s="69">
        <f t="shared" si="252"/>
        <v>-9162.39</v>
      </c>
      <c r="CG62" s="69">
        <f t="shared" si="252"/>
        <v>-39024.31</v>
      </c>
      <c r="CH62" s="69">
        <f t="shared" si="252"/>
        <v>-39782.609999999993</v>
      </c>
      <c r="CI62" s="69">
        <f t="shared" si="252"/>
        <v>-41661.599999999999</v>
      </c>
      <c r="CJ62" s="69">
        <f t="shared" si="252"/>
        <v>-39354.660000000003</v>
      </c>
      <c r="CK62" s="69">
        <f t="shared" si="252"/>
        <v>-57651.010000000009</v>
      </c>
      <c r="CL62" s="69">
        <f t="shared" si="252"/>
        <v>-59583.179999999993</v>
      </c>
      <c r="CM62" s="69">
        <f t="shared" si="252"/>
        <v>-61014.71</v>
      </c>
      <c r="CN62" s="69">
        <f t="shared" si="252"/>
        <v>-60855.460000000006</v>
      </c>
      <c r="CO62" s="69">
        <f t="shared" si="252"/>
        <v>-25348.260000000009</v>
      </c>
      <c r="CP62" s="68">
        <f t="shared" si="252"/>
        <v>-20972.98000000001</v>
      </c>
      <c r="CQ62" s="69">
        <f t="shared" si="252"/>
        <v>3030.3199999999997</v>
      </c>
      <c r="CR62" s="69">
        <f t="shared" si="252"/>
        <v>4705.07</v>
      </c>
      <c r="CS62" s="69">
        <f t="shared" si="252"/>
        <v>32908</v>
      </c>
      <c r="CT62" s="69">
        <f t="shared" si="252"/>
        <v>18777.959999999992</v>
      </c>
      <c r="CU62" s="69">
        <f t="shared" si="252"/>
        <v>14076.86</v>
      </c>
      <c r="CV62" s="69">
        <f t="shared" si="252"/>
        <v>16072.490000000005</v>
      </c>
      <c r="CW62" s="69">
        <f t="shared" si="252"/>
        <v>37249.360000000008</v>
      </c>
      <c r="CX62" s="69">
        <f t="shared" si="253"/>
        <v>10514.469999999994</v>
      </c>
      <c r="CY62" s="69">
        <f t="shared" si="254"/>
        <v>22483.4</v>
      </c>
      <c r="CZ62" s="69">
        <f t="shared" si="254"/>
        <v>35944.900000000009</v>
      </c>
      <c r="DA62" s="69"/>
      <c r="DB62" s="68"/>
    </row>
    <row r="63" spans="1:106" x14ac:dyDescent="0.3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69">
        <v>6472.99</v>
      </c>
      <c r="AL63" s="69">
        <v>6472.99</v>
      </c>
      <c r="AM63" s="265">
        <v>6763</v>
      </c>
      <c r="AN63" s="46">
        <v>9848.64</v>
      </c>
      <c r="AO63" s="46">
        <v>13201</v>
      </c>
      <c r="AP63" s="46">
        <v>17456</v>
      </c>
      <c r="AQ63" s="46">
        <v>26016.5</v>
      </c>
      <c r="AR63" s="46">
        <v>21740.61</v>
      </c>
      <c r="AS63" s="46">
        <v>41505</v>
      </c>
      <c r="AT63" s="46">
        <v>40460.549999999996</v>
      </c>
      <c r="AU63" s="46">
        <v>46585.91</v>
      </c>
      <c r="AV63" s="158">
        <v>29840.25</v>
      </c>
      <c r="AW63" s="241">
        <v>19373.96</v>
      </c>
      <c r="AX63" s="241">
        <v>24016</v>
      </c>
      <c r="AY63" s="260">
        <v>35499.589999999997</v>
      </c>
      <c r="AZ63" s="244">
        <v>84781.28</v>
      </c>
      <c r="BA63" s="244">
        <v>78875.8</v>
      </c>
      <c r="BB63" s="244">
        <v>112468.31</v>
      </c>
      <c r="BC63" s="244">
        <v>95031.39</v>
      </c>
      <c r="BD63" s="244">
        <v>85928.78</v>
      </c>
      <c r="BE63" s="244">
        <v>70370.989999999991</v>
      </c>
      <c r="BF63" s="244">
        <v>63824.06</v>
      </c>
      <c r="BG63" s="244"/>
      <c r="BH63" s="249"/>
      <c r="BI63" s="69">
        <f t="shared" si="248"/>
        <v>-3846</v>
      </c>
      <c r="BJ63" s="69">
        <f t="shared" si="248"/>
        <v>-6428.32</v>
      </c>
      <c r="BK63" s="69">
        <f t="shared" si="248"/>
        <v>-10071.040000000001</v>
      </c>
      <c r="BL63" s="69">
        <f t="shared" si="248"/>
        <v>-12344.99</v>
      </c>
      <c r="BM63" s="69">
        <f t="shared" si="248"/>
        <v>-25975.129999999997</v>
      </c>
      <c r="BN63" s="69">
        <f t="shared" si="248"/>
        <v>-34589.53</v>
      </c>
      <c r="BO63" s="69">
        <f t="shared" si="248"/>
        <v>-5406.6299999999992</v>
      </c>
      <c r="BP63" s="69">
        <f t="shared" si="248"/>
        <v>-6075.93</v>
      </c>
      <c r="BQ63" s="69">
        <f t="shared" si="248"/>
        <v>0</v>
      </c>
      <c r="BR63" s="217">
        <f t="shared" si="248"/>
        <v>0</v>
      </c>
      <c r="BS63" s="69">
        <f t="shared" si="249"/>
        <v>1478.55</v>
      </c>
      <c r="BT63" s="69">
        <f t="shared" si="249"/>
        <v>1420.63</v>
      </c>
      <c r="BU63" s="69">
        <f t="shared" si="249"/>
        <v>3846</v>
      </c>
      <c r="BV63" s="69">
        <f t="shared" si="249"/>
        <v>6428.32</v>
      </c>
      <c r="BW63" s="69">
        <f t="shared" si="249"/>
        <v>10071.040000000001</v>
      </c>
      <c r="BX63" s="69">
        <f t="shared" si="249"/>
        <v>16227.99</v>
      </c>
      <c r="BY63" s="69">
        <f t="shared" si="249"/>
        <v>28570.699999999997</v>
      </c>
      <c r="BZ63" s="69">
        <f t="shared" si="249"/>
        <v>51001.99</v>
      </c>
      <c r="CA63" s="69">
        <f t="shared" si="249"/>
        <v>26367.199999999997</v>
      </c>
      <c r="CB63" s="69">
        <f t="shared" si="249"/>
        <v>15304.09</v>
      </c>
      <c r="CC63" s="69">
        <f t="shared" si="250"/>
        <v>7730.83</v>
      </c>
      <c r="CD63" s="68">
        <f t="shared" si="251"/>
        <v>-2245.9899999999998</v>
      </c>
      <c r="CE63" s="69">
        <f t="shared" si="252"/>
        <v>-6503.54</v>
      </c>
      <c r="CF63" s="69">
        <f t="shared" si="252"/>
        <v>-6472.99</v>
      </c>
      <c r="CG63" s="69">
        <f t="shared" si="252"/>
        <v>-6763</v>
      </c>
      <c r="CH63" s="69">
        <f t="shared" si="252"/>
        <v>-9848.64</v>
      </c>
      <c r="CI63" s="69">
        <f t="shared" si="252"/>
        <v>-13201</v>
      </c>
      <c r="CJ63" s="69">
        <f t="shared" si="252"/>
        <v>-17456</v>
      </c>
      <c r="CK63" s="69">
        <f t="shared" si="252"/>
        <v>-21545.07</v>
      </c>
      <c r="CL63" s="69">
        <f t="shared" si="252"/>
        <v>-28656.07</v>
      </c>
      <c r="CM63" s="69">
        <f t="shared" si="252"/>
        <v>-52995.57</v>
      </c>
      <c r="CN63" s="69">
        <f t="shared" si="252"/>
        <v>-49688.709999999992</v>
      </c>
      <c r="CO63" s="69">
        <f t="shared" si="252"/>
        <v>-54316.740000000005</v>
      </c>
      <c r="CP63" s="68">
        <f t="shared" si="252"/>
        <v>-27594.260000000002</v>
      </c>
      <c r="CQ63" s="69">
        <f t="shared" si="252"/>
        <v>-12900.97</v>
      </c>
      <c r="CR63" s="69">
        <f t="shared" si="252"/>
        <v>-17543.010000000002</v>
      </c>
      <c r="CS63" s="69">
        <f t="shared" si="252"/>
        <v>-28736.589999999997</v>
      </c>
      <c r="CT63" s="69">
        <f t="shared" si="252"/>
        <v>-74932.639999999999</v>
      </c>
      <c r="CU63" s="69">
        <f t="shared" si="252"/>
        <v>-65674.8</v>
      </c>
      <c r="CV63" s="69">
        <f t="shared" si="252"/>
        <v>-95012.31</v>
      </c>
      <c r="CW63" s="69">
        <f t="shared" si="252"/>
        <v>-69014.89</v>
      </c>
      <c r="CX63" s="69">
        <f t="shared" si="253"/>
        <v>-64188.17</v>
      </c>
      <c r="CY63" s="69">
        <f t="shared" si="254"/>
        <v>-28865.989999999991</v>
      </c>
      <c r="CZ63" s="69">
        <f t="shared" si="254"/>
        <v>-23363.510000000002</v>
      </c>
      <c r="DA63" s="69"/>
      <c r="DB63" s="68"/>
    </row>
    <row r="64" spans="1:106" x14ac:dyDescent="0.3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O64" si="255">SUM(E59:E63)</f>
        <v>1602189</v>
      </c>
      <c r="F64" s="69">
        <f t="shared" si="255"/>
        <v>2080536</v>
      </c>
      <c r="G64" s="69">
        <f t="shared" si="255"/>
        <v>2267254</v>
      </c>
      <c r="H64" s="69">
        <f t="shared" si="255"/>
        <v>2030860</v>
      </c>
      <c r="I64" s="69">
        <f t="shared" si="255"/>
        <v>1747568</v>
      </c>
      <c r="J64" s="69">
        <f t="shared" si="255"/>
        <v>1411493</v>
      </c>
      <c r="K64" s="69">
        <f t="shared" si="255"/>
        <v>1196731</v>
      </c>
      <c r="L64" s="69">
        <f t="shared" si="255"/>
        <v>1161503</v>
      </c>
      <c r="M64" s="69">
        <f t="shared" si="255"/>
        <v>1067225</v>
      </c>
      <c r="N64" s="98">
        <f t="shared" si="255"/>
        <v>1096561.27</v>
      </c>
      <c r="O64" s="69">
        <f t="shared" si="255"/>
        <v>1260686</v>
      </c>
      <c r="P64" s="69">
        <f t="shared" si="255"/>
        <v>1501248.22</v>
      </c>
      <c r="Q64" s="69">
        <f t="shared" si="255"/>
        <v>1865665.5899999999</v>
      </c>
      <c r="R64" s="69">
        <f t="shared" si="255"/>
        <v>2338003.37</v>
      </c>
      <c r="S64" s="69">
        <f t="shared" si="255"/>
        <v>2587458.15</v>
      </c>
      <c r="T64" s="69">
        <f t="shared" si="255"/>
        <v>2795891.14</v>
      </c>
      <c r="U64" s="69">
        <f t="shared" si="255"/>
        <v>2784723.24</v>
      </c>
      <c r="V64" s="69">
        <f t="shared" ref="V64" si="256">SUM(V59:V63)</f>
        <v>2685579.7800000003</v>
      </c>
      <c r="W64" s="69">
        <f t="shared" ref="W64:AB64" si="257">SUM(W59:W63)</f>
        <v>2653684.23</v>
      </c>
      <c r="X64" s="158">
        <f t="shared" si="257"/>
        <v>2700095.09</v>
      </c>
      <c r="Y64" s="69">
        <f t="shared" si="257"/>
        <v>2794199.92</v>
      </c>
      <c r="Z64" s="69">
        <f t="shared" si="257"/>
        <v>2785235.87</v>
      </c>
      <c r="AA64" s="69">
        <f t="shared" si="257"/>
        <v>2860114.4799999995</v>
      </c>
      <c r="AB64" s="69">
        <f t="shared" si="257"/>
        <v>3210673</v>
      </c>
      <c r="AC64" s="69">
        <f t="shared" ref="AC64" si="258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259">SUM(AF59:AF63)</f>
        <v>4011674.1399999997</v>
      </c>
      <c r="AG64" s="69">
        <f t="shared" si="259"/>
        <v>3774372.7199999997</v>
      </c>
      <c r="AH64" s="69">
        <f t="shared" ref="AH64:AJ64" si="260">SUM(AH59:AH63)</f>
        <v>3350306.8200000003</v>
      </c>
      <c r="AI64" s="69">
        <f t="shared" ref="AI64" si="261">SUM(AI59:AI63)</f>
        <v>2779671.76</v>
      </c>
      <c r="AJ64" s="158">
        <f t="shared" si="260"/>
        <v>2832595.3799999924</v>
      </c>
      <c r="AK64" s="69">
        <v>2811357.6099999952</v>
      </c>
      <c r="AL64" s="69">
        <v>2657837.5999999987</v>
      </c>
      <c r="AM64" s="69">
        <v>2804234</v>
      </c>
      <c r="AN64" s="69">
        <v>3144012.1299999976</v>
      </c>
      <c r="AO64" s="69">
        <v>3475369</v>
      </c>
      <c r="AP64" s="69">
        <v>3612181</v>
      </c>
      <c r="AQ64" s="69">
        <v>3678900.1600000081</v>
      </c>
      <c r="AR64" s="69">
        <v>3481840.2900000084</v>
      </c>
      <c r="AS64" s="69">
        <v>2849288</v>
      </c>
      <c r="AT64" s="69">
        <v>2704383.2899999996</v>
      </c>
      <c r="AU64" s="69">
        <v>2705861.2700000009</v>
      </c>
      <c r="AV64" s="158">
        <v>2860574.31</v>
      </c>
      <c r="AW64" s="69">
        <f t="shared" ref="AW64:BA64" si="262">SUM(AW59:AW63)</f>
        <v>2987125.0099999914</v>
      </c>
      <c r="AX64" s="69">
        <f t="shared" si="262"/>
        <v>3097643</v>
      </c>
      <c r="AY64" s="69">
        <f t="shared" si="262"/>
        <v>3193320.0700000036</v>
      </c>
      <c r="AZ64" s="69">
        <f t="shared" si="262"/>
        <v>3613738.45000001</v>
      </c>
      <c r="BA64" s="69">
        <f t="shared" si="262"/>
        <v>3908142.8000000054</v>
      </c>
      <c r="BB64" s="69">
        <f>SUM(BB59:BB63)</f>
        <v>4062749.799999998</v>
      </c>
      <c r="BC64" s="69">
        <f>SUM(BC59:BC63)</f>
        <v>4116600.1499999934</v>
      </c>
      <c r="BD64" s="69">
        <f>SUM(BD59:BD63)</f>
        <v>3655297.030000011</v>
      </c>
      <c r="BE64" s="69">
        <f t="shared" ref="BE64" si="263">SUM(BE59:BE63)</f>
        <v>3005010.1800000025</v>
      </c>
      <c r="BF64" s="69">
        <f t="shared" ref="BF64:BH64" si="264">SUM(BF59:BF63)</f>
        <v>2628747.7600000049</v>
      </c>
      <c r="BG64" s="69">
        <f t="shared" si="264"/>
        <v>0</v>
      </c>
      <c r="BH64" s="158">
        <f t="shared" si="264"/>
        <v>0</v>
      </c>
      <c r="BI64" s="69">
        <f t="shared" si="255"/>
        <v>-100440.46</v>
      </c>
      <c r="BJ64" s="69">
        <f t="shared" si="255"/>
        <v>-153441.21999999994</v>
      </c>
      <c r="BK64" s="69">
        <f t="shared" si="255"/>
        <v>-263476.58999999991</v>
      </c>
      <c r="BL64" s="69">
        <f t="shared" si="255"/>
        <v>-257467.37000000002</v>
      </c>
      <c r="BM64" s="69">
        <f t="shared" si="255"/>
        <v>-320204.14999999997</v>
      </c>
      <c r="BN64" s="69">
        <f t="shared" si="255"/>
        <v>-765031.14000000013</v>
      </c>
      <c r="BO64" s="69">
        <f t="shared" si="255"/>
        <v>-1037155.24</v>
      </c>
      <c r="BP64" s="69">
        <f t="shared" ref="BP64:BQ64" si="265">SUM(BP59:BP63)</f>
        <v>-1274086.7799999998</v>
      </c>
      <c r="BQ64" s="69">
        <f t="shared" si="265"/>
        <v>-1456953.2299999997</v>
      </c>
      <c r="BR64" s="217">
        <f t="shared" ref="BR64:BS64" si="266">SUM(BR59:BR63)</f>
        <v>-1538592.0899999999</v>
      </c>
      <c r="BS64" s="69">
        <f t="shared" si="266"/>
        <v>-1726974.9199999997</v>
      </c>
      <c r="BT64" s="69">
        <f t="shared" ref="BT64:BU64" si="267">SUM(BT59:BT63)</f>
        <v>-1688674.6</v>
      </c>
      <c r="BU64" s="69">
        <f t="shared" si="267"/>
        <v>-1599428.4799999997</v>
      </c>
      <c r="BV64" s="69">
        <f t="shared" ref="BV64:BW64" si="268">SUM(BV59:BV63)</f>
        <v>-1709424.78</v>
      </c>
      <c r="BW64" s="69">
        <f t="shared" si="268"/>
        <v>-1704182.61</v>
      </c>
      <c r="BX64" s="69">
        <f t="shared" ref="BX64:BY64" si="269">SUM(BX59:BX63)</f>
        <v>-1661996.9200000002</v>
      </c>
      <c r="BY64" s="69">
        <f t="shared" si="269"/>
        <v>-1629011.6800000002</v>
      </c>
      <c r="BZ64" s="69">
        <f t="shared" ref="BZ64:CA64" si="270">SUM(BZ59:BZ63)</f>
        <v>-1215782.9999999998</v>
      </c>
      <c r="CA64" s="69">
        <f t="shared" si="270"/>
        <v>-989649.4800000001</v>
      </c>
      <c r="CB64" s="69">
        <f t="shared" ref="CB64" si="271">SUM(CB59:CB63)</f>
        <v>-664727.03999999992</v>
      </c>
      <c r="CC64" s="69">
        <f t="shared" ref="CC64:CE64" si="272">SUM(CC59:CC63)</f>
        <v>-125987.53000000007</v>
      </c>
      <c r="CD64" s="68">
        <f t="shared" si="272"/>
        <v>-132500.289999992</v>
      </c>
      <c r="CE64" s="69">
        <f t="shared" si="272"/>
        <v>-17157.689999995353</v>
      </c>
      <c r="CF64" s="69">
        <f t="shared" ref="CF64:CG64" si="273">SUM(CF59:CF63)</f>
        <v>127398.2700000014</v>
      </c>
      <c r="CG64" s="69">
        <f t="shared" si="273"/>
        <v>55880.479999999836</v>
      </c>
      <c r="CH64" s="69">
        <f t="shared" ref="CH64:CI64" si="274">SUM(CH59:CH63)</f>
        <v>66660.870000002251</v>
      </c>
      <c r="CI64" s="69">
        <f t="shared" si="274"/>
        <v>94479.200000000157</v>
      </c>
      <c r="CJ64" s="69">
        <f t="shared" ref="CJ64:CK64" si="275">SUM(CJ59:CJ63)</f>
        <v>387819.29000000004</v>
      </c>
      <c r="CK64" s="69">
        <f t="shared" si="275"/>
        <v>537569.66999999178</v>
      </c>
      <c r="CL64" s="69">
        <f t="shared" ref="CL64:CM64" si="276">SUM(CL59:CL63)</f>
        <v>529833.84999999113</v>
      </c>
      <c r="CM64" s="69">
        <f t="shared" si="276"/>
        <v>925084.71999999986</v>
      </c>
      <c r="CN64" s="69">
        <f t="shared" ref="CN64:CO64" si="277">SUM(CN59:CN63)</f>
        <v>645923.53000000049</v>
      </c>
      <c r="CO64" s="69">
        <f t="shared" si="277"/>
        <v>73810.48999999919</v>
      </c>
      <c r="CP64" s="68">
        <f t="shared" ref="CP64:CQ64" si="278">SUM(CP59:CP63)</f>
        <v>-27978.930000007887</v>
      </c>
      <c r="CQ64" s="69">
        <f t="shared" si="278"/>
        <v>-175767.39999999621</v>
      </c>
      <c r="CR64" s="69">
        <f t="shared" ref="CR64:CS64" si="279">SUM(CR59:CR63)</f>
        <v>-439805.40000000136</v>
      </c>
      <c r="CS64" s="69">
        <f t="shared" si="279"/>
        <v>-389086.07000000379</v>
      </c>
      <c r="CT64" s="69">
        <f t="shared" ref="CT64:CU64" si="280">SUM(CT59:CT63)</f>
        <v>-469726.32000001229</v>
      </c>
      <c r="CU64" s="69">
        <f t="shared" si="280"/>
        <v>-432773.80000000546</v>
      </c>
      <c r="CV64" s="69">
        <f t="shared" ref="CV64:CW64" si="281">SUM(CV59:CV63)</f>
        <v>-450568.79999999847</v>
      </c>
      <c r="CW64" s="69">
        <f t="shared" si="281"/>
        <v>-437699.98999998509</v>
      </c>
      <c r="CX64" s="69">
        <f t="shared" ref="CX64:CY64" si="282">SUM(CX59:CX63)</f>
        <v>-173456.74000000238</v>
      </c>
      <c r="CY64" s="69">
        <f t="shared" si="282"/>
        <v>-155722.18000000255</v>
      </c>
      <c r="CZ64" s="69">
        <f t="shared" ref="CZ64" si="283">SUM(CZ59:CZ63)</f>
        <v>75635.529999994033</v>
      </c>
      <c r="DA64" s="69"/>
      <c r="DB64" s="68"/>
    </row>
    <row r="65" spans="1:106" ht="16.5" x14ac:dyDescent="0.3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158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158"/>
      <c r="BI65" s="69"/>
      <c r="BJ65" s="69"/>
      <c r="BK65" s="69"/>
      <c r="BL65" s="69"/>
      <c r="BM65" s="69"/>
      <c r="BN65" s="69"/>
      <c r="BO65" s="69"/>
      <c r="BP65" s="69"/>
      <c r="BQ65" s="69"/>
      <c r="BR65" s="217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8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8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8"/>
    </row>
    <row r="66" spans="1:106" x14ac:dyDescent="0.3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69">
        <v>2657941.1399999959</v>
      </c>
      <c r="AL66" s="69">
        <v>3139104.8899999969</v>
      </c>
      <c r="AM66" s="266">
        <v>4008370</v>
      </c>
      <c r="AN66" s="266">
        <v>4597538.8099999977</v>
      </c>
      <c r="AO66" s="266">
        <v>5013001</v>
      </c>
      <c r="AP66" s="266">
        <v>4966723</v>
      </c>
      <c r="AQ66" s="266">
        <v>4400654.060000007</v>
      </c>
      <c r="AR66" s="266">
        <v>4346708.2100000093</v>
      </c>
      <c r="AS66" s="266">
        <v>3769054</v>
      </c>
      <c r="AT66" s="46">
        <v>3426775.8899999997</v>
      </c>
      <c r="AU66" s="46">
        <v>3193597.7</v>
      </c>
      <c r="AV66" s="158">
        <v>3369436.049999998</v>
      </c>
      <c r="AW66" s="241">
        <f>AW45+AW52+AW59</f>
        <v>3604441.1699999911</v>
      </c>
      <c r="AX66" s="241">
        <f t="shared" ref="AX66:BH66" si="284">AX45+AX52+AX59</f>
        <v>3992267</v>
      </c>
      <c r="AY66" s="241">
        <f t="shared" si="284"/>
        <v>4689130.82</v>
      </c>
      <c r="AZ66" s="241">
        <f t="shared" si="284"/>
        <v>4879037.6500000078</v>
      </c>
      <c r="BA66" s="241">
        <f t="shared" si="284"/>
        <v>5093674.7900000075</v>
      </c>
      <c r="BB66" s="241">
        <f t="shared" si="284"/>
        <v>5274778.8199999994</v>
      </c>
      <c r="BC66" s="241">
        <f t="shared" si="284"/>
        <v>4817814.389999995</v>
      </c>
      <c r="BD66" s="241">
        <f t="shared" si="284"/>
        <v>4103612.5500000124</v>
      </c>
      <c r="BE66" s="241">
        <f t="shared" si="284"/>
        <v>3449770.3000000021</v>
      </c>
      <c r="BF66" s="241">
        <f t="shared" si="284"/>
        <v>2927025.2400000044</v>
      </c>
      <c r="BG66" s="241">
        <f t="shared" si="284"/>
        <v>0</v>
      </c>
      <c r="BH66" s="249">
        <f t="shared" si="284"/>
        <v>0</v>
      </c>
      <c r="BI66" s="69">
        <f t="shared" ref="BI66:BR70" si="285">C66-O66</f>
        <v>-186867.32000000007</v>
      </c>
      <c r="BJ66" s="69">
        <f t="shared" si="285"/>
        <v>-300536.5700000003</v>
      </c>
      <c r="BK66" s="69">
        <f t="shared" si="285"/>
        <v>-221541.74000000022</v>
      </c>
      <c r="BL66" s="69">
        <f t="shared" si="285"/>
        <v>-117312.58999999985</v>
      </c>
      <c r="BM66" s="69">
        <f t="shared" si="285"/>
        <v>-405672.04000000004</v>
      </c>
      <c r="BN66" s="69">
        <f t="shared" si="285"/>
        <v>-599997.43000000017</v>
      </c>
      <c r="BO66" s="69">
        <f t="shared" si="285"/>
        <v>-739242.51999999979</v>
      </c>
      <c r="BP66" s="69">
        <f t="shared" si="285"/>
        <v>-972159.81</v>
      </c>
      <c r="BQ66" s="69">
        <f t="shared" si="285"/>
        <v>-1094410.47</v>
      </c>
      <c r="BR66" s="217">
        <f t="shared" si="285"/>
        <v>-1195414.0899999999</v>
      </c>
      <c r="BS66" s="69">
        <f t="shared" ref="BS66:CB70" si="286">M66-Y66</f>
        <v>-1542633.98</v>
      </c>
      <c r="BT66" s="69">
        <f t="shared" si="286"/>
        <v>-1715608.5699999998</v>
      </c>
      <c r="BU66" s="69">
        <f t="shared" si="286"/>
        <v>-1884804.11</v>
      </c>
      <c r="BV66" s="69">
        <f t="shared" si="286"/>
        <v>-1941900.13</v>
      </c>
      <c r="BW66" s="69">
        <f t="shared" si="286"/>
        <v>-2065644.4699999997</v>
      </c>
      <c r="BX66" s="69">
        <f t="shared" si="286"/>
        <v>-2087793.4400000004</v>
      </c>
      <c r="BY66" s="69">
        <f t="shared" si="286"/>
        <v>-1807482.9900000002</v>
      </c>
      <c r="BZ66" s="69">
        <f t="shared" si="286"/>
        <v>-1570148.8699999996</v>
      </c>
      <c r="CA66" s="69">
        <f t="shared" si="286"/>
        <v>-1376795.2800000003</v>
      </c>
      <c r="CB66" s="69">
        <f t="shared" si="286"/>
        <v>-1114887.33</v>
      </c>
      <c r="CC66" s="69">
        <f t="shared" ref="CC66:CC70" si="287">W66-AI66</f>
        <v>-913113.10999999987</v>
      </c>
      <c r="CD66" s="68">
        <f t="shared" ref="CD66:CD70" si="288">X66-AJ66</f>
        <v>-373505.1899999897</v>
      </c>
      <c r="CE66" s="69">
        <f t="shared" ref="CE66:CW70" si="289">Y66-AK66</f>
        <v>-18691.009999996051</v>
      </c>
      <c r="CF66" s="69">
        <f t="shared" si="289"/>
        <v>19044.470000002999</v>
      </c>
      <c r="CG66" s="69">
        <f t="shared" si="289"/>
        <v>-213543.16999999993</v>
      </c>
      <c r="CH66" s="69">
        <f t="shared" si="289"/>
        <v>-193415.80999999773</v>
      </c>
      <c r="CI66" s="69">
        <f t="shared" si="289"/>
        <v>-312597.91000000015</v>
      </c>
      <c r="CJ66" s="69">
        <f t="shared" si="289"/>
        <v>-162311.30999999959</v>
      </c>
      <c r="CK66" s="69">
        <f t="shared" si="289"/>
        <v>193588.979999993</v>
      </c>
      <c r="CL66" s="69">
        <f t="shared" si="289"/>
        <v>-228730.89000000944</v>
      </c>
      <c r="CM66" s="69">
        <f t="shared" si="289"/>
        <v>-73506.419999999925</v>
      </c>
      <c r="CN66" s="69">
        <f t="shared" si="289"/>
        <v>-188200.34999999963</v>
      </c>
      <c r="CO66" s="69">
        <f t="shared" si="289"/>
        <v>-241117.59000000032</v>
      </c>
      <c r="CP66" s="68">
        <f t="shared" si="289"/>
        <v>-853092.09000000823</v>
      </c>
      <c r="CQ66" s="69">
        <f t="shared" si="289"/>
        <v>-946500.02999999514</v>
      </c>
      <c r="CR66" s="69">
        <f t="shared" si="289"/>
        <v>-853162.11000000313</v>
      </c>
      <c r="CS66" s="69">
        <f t="shared" si="289"/>
        <v>-680760.8200000003</v>
      </c>
      <c r="CT66" s="69">
        <f t="shared" si="289"/>
        <v>-281498.8400000101</v>
      </c>
      <c r="CU66" s="69">
        <f t="shared" si="289"/>
        <v>-80673.790000007488</v>
      </c>
      <c r="CV66" s="69">
        <f t="shared" si="289"/>
        <v>-308055.81999999937</v>
      </c>
      <c r="CW66" s="69">
        <f t="shared" si="289"/>
        <v>-417160.32999998797</v>
      </c>
      <c r="CX66" s="69">
        <f t="shared" ref="CX66:CX70" si="290">AR66-BD66</f>
        <v>243095.65999999689</v>
      </c>
      <c r="CY66" s="69">
        <f t="shared" ref="CY66:CZ70" si="291">AS66-BE66</f>
        <v>319283.69999999786</v>
      </c>
      <c r="CZ66" s="69">
        <f t="shared" si="291"/>
        <v>499750.64999999525</v>
      </c>
      <c r="DA66" s="69"/>
      <c r="DB66" s="68"/>
    </row>
    <row r="67" spans="1:106" x14ac:dyDescent="0.3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69">
        <v>131607.4499999996</v>
      </c>
      <c r="AL67" s="69">
        <v>339885.45999999996</v>
      </c>
      <c r="AM67" s="266">
        <v>-64288</v>
      </c>
      <c r="AN67" s="266">
        <v>-126639.97000000025</v>
      </c>
      <c r="AO67" s="266">
        <v>-97397</v>
      </c>
      <c r="AP67" s="266">
        <v>-131583</v>
      </c>
      <c r="AQ67" s="266">
        <v>-187667.05999999988</v>
      </c>
      <c r="AR67" s="266">
        <v>-628764.2700000006</v>
      </c>
      <c r="AS67" s="266">
        <v>-606231</v>
      </c>
      <c r="AT67" s="46">
        <v>-514412.93000000011</v>
      </c>
      <c r="AU67" s="46">
        <v>-377594.80000000034</v>
      </c>
      <c r="AV67" s="158">
        <v>-138674.69999999984</v>
      </c>
      <c r="AW67" s="241">
        <f t="shared" ref="AW67:BH70" si="292">AW46+AW53+AW60</f>
        <v>13686.070000000153</v>
      </c>
      <c r="AX67" s="241">
        <f t="shared" si="292"/>
        <v>226376</v>
      </c>
      <c r="AY67" s="241">
        <f t="shared" si="292"/>
        <v>136531.58000000002</v>
      </c>
      <c r="AZ67" s="241">
        <f t="shared" si="292"/>
        <v>529456.2799999998</v>
      </c>
      <c r="BA67" s="241">
        <f t="shared" si="292"/>
        <v>349558.28999999992</v>
      </c>
      <c r="BB67" s="241">
        <f t="shared" si="292"/>
        <v>-71075.099999999904</v>
      </c>
      <c r="BC67" s="241">
        <f>BC46+BC53+BC60</f>
        <v>-215085.38000000006</v>
      </c>
      <c r="BD67" s="241">
        <f t="shared" si="292"/>
        <v>-239304.04000000012</v>
      </c>
      <c r="BE67" s="241">
        <f t="shared" si="292"/>
        <v>-260359.37000000002</v>
      </c>
      <c r="BF67" s="241">
        <f t="shared" si="292"/>
        <v>-232476.81999999995</v>
      </c>
      <c r="BG67" s="241">
        <f t="shared" si="292"/>
        <v>0</v>
      </c>
      <c r="BH67" s="249">
        <f t="shared" si="292"/>
        <v>0</v>
      </c>
      <c r="BI67" s="69">
        <f t="shared" si="285"/>
        <v>210494.4800000001</v>
      </c>
      <c r="BJ67" s="69">
        <f t="shared" si="285"/>
        <v>204628.28000000003</v>
      </c>
      <c r="BK67" s="69">
        <f t="shared" si="285"/>
        <v>405861.26</v>
      </c>
      <c r="BL67" s="69">
        <f t="shared" si="285"/>
        <v>520908.61</v>
      </c>
      <c r="BM67" s="69">
        <f t="shared" si="285"/>
        <v>457676.78</v>
      </c>
      <c r="BN67" s="69">
        <f t="shared" si="285"/>
        <v>171170.58000000007</v>
      </c>
      <c r="BO67" s="69">
        <f t="shared" si="285"/>
        <v>-22225.29999999993</v>
      </c>
      <c r="BP67" s="69">
        <f t="shared" si="285"/>
        <v>-136520.22000000003</v>
      </c>
      <c r="BQ67" s="69">
        <f t="shared" si="285"/>
        <v>-182740.62000000005</v>
      </c>
      <c r="BR67" s="217">
        <f t="shared" si="285"/>
        <v>-223422.92999999993</v>
      </c>
      <c r="BS67" s="69">
        <f t="shared" si="286"/>
        <v>-263929.56</v>
      </c>
      <c r="BT67" s="69">
        <f t="shared" si="286"/>
        <v>-262950.59000000003</v>
      </c>
      <c r="BU67" s="69">
        <f t="shared" si="286"/>
        <v>-49.200000000069849</v>
      </c>
      <c r="BV67" s="69">
        <f t="shared" si="286"/>
        <v>143232.40000000002</v>
      </c>
      <c r="BW67" s="69">
        <f t="shared" si="286"/>
        <v>79348.45000000007</v>
      </c>
      <c r="BX67" s="69">
        <f t="shared" si="286"/>
        <v>134742.49</v>
      </c>
      <c r="BY67" s="69">
        <f t="shared" si="286"/>
        <v>179793.80000000005</v>
      </c>
      <c r="BZ67" s="69">
        <f t="shared" si="286"/>
        <v>209852.89999999997</v>
      </c>
      <c r="CA67" s="69">
        <f t="shared" si="286"/>
        <v>185662.32999999996</v>
      </c>
      <c r="CB67" s="69">
        <f t="shared" si="286"/>
        <v>191683.88</v>
      </c>
      <c r="CC67" s="69">
        <f t="shared" si="287"/>
        <v>647853.25</v>
      </c>
      <c r="CD67" s="68">
        <f t="shared" si="288"/>
        <v>801741.23000000033</v>
      </c>
      <c r="CE67" s="69">
        <f t="shared" si="289"/>
        <v>595861.66000000038</v>
      </c>
      <c r="CF67" s="69">
        <f t="shared" si="289"/>
        <v>420155.43000000005</v>
      </c>
      <c r="CG67" s="69">
        <f t="shared" si="289"/>
        <v>687688.64</v>
      </c>
      <c r="CH67" s="69">
        <f t="shared" si="289"/>
        <v>752770.9700000002</v>
      </c>
      <c r="CI67" s="69">
        <f t="shared" si="289"/>
        <v>649187.93999999994</v>
      </c>
      <c r="CJ67" s="69">
        <f t="shared" si="289"/>
        <v>568460.88</v>
      </c>
      <c r="CK67" s="69">
        <f t="shared" si="289"/>
        <v>611356.55999999982</v>
      </c>
      <c r="CL67" s="69">
        <f t="shared" si="289"/>
        <v>1038113.2200000007</v>
      </c>
      <c r="CM67" s="69">
        <f t="shared" si="289"/>
        <v>1019189.87</v>
      </c>
      <c r="CN67" s="69">
        <f t="shared" si="289"/>
        <v>952961.20000000019</v>
      </c>
      <c r="CO67" s="69">
        <f t="shared" si="289"/>
        <v>407790.46000000031</v>
      </c>
      <c r="CP67" s="68">
        <f t="shared" si="289"/>
        <v>102306.57999999949</v>
      </c>
      <c r="CQ67" s="69">
        <f t="shared" si="289"/>
        <v>117921.37999999945</v>
      </c>
      <c r="CR67" s="69">
        <f t="shared" si="289"/>
        <v>113509.45999999996</v>
      </c>
      <c r="CS67" s="69">
        <f t="shared" si="289"/>
        <v>-200819.58000000002</v>
      </c>
      <c r="CT67" s="69">
        <f t="shared" si="289"/>
        <v>-656096.25</v>
      </c>
      <c r="CU67" s="69">
        <f t="shared" si="289"/>
        <v>-446955.28999999992</v>
      </c>
      <c r="CV67" s="69">
        <f t="shared" si="289"/>
        <v>-60507.900000000096</v>
      </c>
      <c r="CW67" s="69">
        <f t="shared" si="289"/>
        <v>27418.320000000182</v>
      </c>
      <c r="CX67" s="69">
        <f t="shared" si="290"/>
        <v>-389460.23000000045</v>
      </c>
      <c r="CY67" s="69">
        <f t="shared" si="291"/>
        <v>-345871.63</v>
      </c>
      <c r="CZ67" s="69">
        <f t="shared" si="291"/>
        <v>-281936.11000000016</v>
      </c>
      <c r="DA67" s="69"/>
      <c r="DB67" s="68"/>
    </row>
    <row r="68" spans="1:106" x14ac:dyDescent="0.3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69">
        <v>62009.74000000002</v>
      </c>
      <c r="AL68" s="69">
        <v>94158.47</v>
      </c>
      <c r="AM68" s="266">
        <v>106164</v>
      </c>
      <c r="AN68" s="266">
        <v>162065.38000000003</v>
      </c>
      <c r="AO68" s="266">
        <v>207329</v>
      </c>
      <c r="AP68" s="266">
        <v>150316</v>
      </c>
      <c r="AQ68" s="266">
        <v>133726.04999999999</v>
      </c>
      <c r="AR68" s="266">
        <v>110389.18000000005</v>
      </c>
      <c r="AS68" s="266">
        <v>84078</v>
      </c>
      <c r="AT68" s="46">
        <v>64732.870000000061</v>
      </c>
      <c r="AU68" s="46">
        <v>66532.10000000002</v>
      </c>
      <c r="AV68" s="158">
        <v>75913.010000000024</v>
      </c>
      <c r="AW68" s="241">
        <f t="shared" si="292"/>
        <v>92443.290000000008</v>
      </c>
      <c r="AX68" s="241">
        <f t="shared" si="292"/>
        <v>135805</v>
      </c>
      <c r="AY68" s="241">
        <f t="shared" si="292"/>
        <v>179315.03999999998</v>
      </c>
      <c r="AZ68" s="241">
        <f t="shared" si="292"/>
        <v>222306.19</v>
      </c>
      <c r="BA68" s="241">
        <f t="shared" si="292"/>
        <v>200089.32</v>
      </c>
      <c r="BB68" s="241">
        <f t="shared" si="292"/>
        <v>192218.81</v>
      </c>
      <c r="BC68" s="241">
        <f t="shared" si="292"/>
        <v>134385.61000000002</v>
      </c>
      <c r="BD68" s="241">
        <f t="shared" si="292"/>
        <v>107475.71000000002</v>
      </c>
      <c r="BE68" s="241">
        <f t="shared" si="292"/>
        <v>70946.12999999999</v>
      </c>
      <c r="BF68" s="241">
        <f t="shared" si="292"/>
        <v>43476.979999999996</v>
      </c>
      <c r="BG68" s="241">
        <f t="shared" si="292"/>
        <v>0</v>
      </c>
      <c r="BH68" s="249">
        <f t="shared" si="292"/>
        <v>0</v>
      </c>
      <c r="BI68" s="69">
        <f t="shared" si="285"/>
        <v>2067.7200000000012</v>
      </c>
      <c r="BJ68" s="69">
        <f t="shared" si="285"/>
        <v>-59004.130000000005</v>
      </c>
      <c r="BK68" s="69">
        <f t="shared" si="285"/>
        <v>-81452.319999999992</v>
      </c>
      <c r="BL68" s="69">
        <f t="shared" si="285"/>
        <v>-54419.739999999991</v>
      </c>
      <c r="BM68" s="69">
        <f t="shared" si="285"/>
        <v>-57821.59</v>
      </c>
      <c r="BN68" s="69">
        <f t="shared" si="285"/>
        <v>-57199.6</v>
      </c>
      <c r="BO68" s="69">
        <f t="shared" si="285"/>
        <v>-34657.94</v>
      </c>
      <c r="BP68" s="69">
        <f t="shared" si="285"/>
        <v>-44615.15</v>
      </c>
      <c r="BQ68" s="69">
        <f t="shared" si="285"/>
        <v>-50107.53</v>
      </c>
      <c r="BR68" s="217">
        <f t="shared" si="285"/>
        <v>-32268.11</v>
      </c>
      <c r="BS68" s="69">
        <f t="shared" si="286"/>
        <v>-49446.869999999995</v>
      </c>
      <c r="BT68" s="69">
        <f t="shared" si="286"/>
        <v>-44133.760000000002</v>
      </c>
      <c r="BU68" s="69">
        <f t="shared" si="286"/>
        <v>-15884.410000000003</v>
      </c>
      <c r="BV68" s="69">
        <f t="shared" si="286"/>
        <v>50279.91</v>
      </c>
      <c r="BW68" s="69">
        <f t="shared" si="286"/>
        <v>83146.06</v>
      </c>
      <c r="BX68" s="69">
        <f t="shared" si="286"/>
        <v>91278.499999999985</v>
      </c>
      <c r="BY68" s="69">
        <f t="shared" si="286"/>
        <v>97953.24</v>
      </c>
      <c r="BZ68" s="69">
        <f t="shared" si="286"/>
        <v>94947.199999999997</v>
      </c>
      <c r="CA68" s="69">
        <f t="shared" si="286"/>
        <v>48445.61</v>
      </c>
      <c r="CB68" s="69">
        <f t="shared" si="286"/>
        <v>27521.54</v>
      </c>
      <c r="CC68" s="69">
        <f t="shared" si="287"/>
        <v>23561.429999999997</v>
      </c>
      <c r="CD68" s="68">
        <f t="shared" si="288"/>
        <v>-9495.640000000014</v>
      </c>
      <c r="CE68" s="69">
        <f t="shared" si="289"/>
        <v>-4480.9000000000233</v>
      </c>
      <c r="CF68" s="69">
        <f t="shared" si="289"/>
        <v>-9364.0800000000017</v>
      </c>
      <c r="CG68" s="69">
        <f t="shared" si="289"/>
        <v>-7986.6199999999953</v>
      </c>
      <c r="CH68" s="69">
        <f t="shared" si="289"/>
        <v>-44355.380000000034</v>
      </c>
      <c r="CI68" s="69">
        <f t="shared" si="289"/>
        <v>-86655.44</v>
      </c>
      <c r="CJ68" s="69">
        <f t="shared" si="289"/>
        <v>-47519.39</v>
      </c>
      <c r="CK68" s="69">
        <f t="shared" si="289"/>
        <v>-80573.349999999991</v>
      </c>
      <c r="CL68" s="69">
        <f t="shared" si="289"/>
        <v>-86784.930000000051</v>
      </c>
      <c r="CM68" s="69">
        <f t="shared" si="289"/>
        <v>-75194.720000000001</v>
      </c>
      <c r="CN68" s="69">
        <f t="shared" si="289"/>
        <v>-53504.15000000006</v>
      </c>
      <c r="CO68" s="69">
        <f t="shared" si="289"/>
        <v>-46990.540000000023</v>
      </c>
      <c r="CP68" s="68">
        <f t="shared" si="289"/>
        <v>-35549.260000000009</v>
      </c>
      <c r="CQ68" s="69">
        <f t="shared" si="289"/>
        <v>-30433.549999999988</v>
      </c>
      <c r="CR68" s="69">
        <f t="shared" si="289"/>
        <v>-41646.53</v>
      </c>
      <c r="CS68" s="69">
        <f t="shared" si="289"/>
        <v>-73151.039999999979</v>
      </c>
      <c r="CT68" s="69">
        <f t="shared" si="289"/>
        <v>-60240.809999999969</v>
      </c>
      <c r="CU68" s="69">
        <f t="shared" si="289"/>
        <v>7239.679999999993</v>
      </c>
      <c r="CV68" s="69">
        <f t="shared" si="289"/>
        <v>-41902.81</v>
      </c>
      <c r="CW68" s="69">
        <f t="shared" si="289"/>
        <v>-659.56000000002678</v>
      </c>
      <c r="CX68" s="69">
        <f t="shared" si="290"/>
        <v>2913.4700000000303</v>
      </c>
      <c r="CY68" s="69">
        <f t="shared" si="291"/>
        <v>13131.87000000001</v>
      </c>
      <c r="CZ68" s="69">
        <f t="shared" si="291"/>
        <v>21255.890000000065</v>
      </c>
      <c r="DA68" s="69"/>
      <c r="DB68" s="68"/>
    </row>
    <row r="69" spans="1:106" x14ac:dyDescent="0.3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69">
        <v>34750.959999999999</v>
      </c>
      <c r="AL69" s="69">
        <v>32569.089999999997</v>
      </c>
      <c r="AM69" s="266">
        <v>67629</v>
      </c>
      <c r="AN69" s="266">
        <v>92230.859999999986</v>
      </c>
      <c r="AO69" s="266">
        <v>95277</v>
      </c>
      <c r="AP69" s="266">
        <v>125447</v>
      </c>
      <c r="AQ69" s="266">
        <v>123349.29000000001</v>
      </c>
      <c r="AR69" s="266">
        <v>100532.81999999999</v>
      </c>
      <c r="AS69" s="266">
        <v>81051</v>
      </c>
      <c r="AT69" s="46">
        <v>75769.17</v>
      </c>
      <c r="AU69" s="46">
        <v>74980.12000000001</v>
      </c>
      <c r="AV69" s="158">
        <v>52602.470000000008</v>
      </c>
      <c r="AW69" s="241">
        <f t="shared" si="292"/>
        <v>47912.979999999996</v>
      </c>
      <c r="AX69" s="241">
        <f t="shared" si="292"/>
        <v>57983</v>
      </c>
      <c r="AY69" s="241">
        <f t="shared" si="292"/>
        <v>78273.479999999981</v>
      </c>
      <c r="AZ69" s="241">
        <f t="shared" si="292"/>
        <v>89415.679999999993</v>
      </c>
      <c r="BA69" s="241">
        <f t="shared" si="292"/>
        <v>91866.05</v>
      </c>
      <c r="BB69" s="241">
        <f t="shared" si="292"/>
        <v>94863.579999999987</v>
      </c>
      <c r="BC69" s="241">
        <f>BC48+BC55+BC62</f>
        <v>58064.799999999996</v>
      </c>
      <c r="BD69" s="241">
        <f t="shared" si="292"/>
        <v>47626.479999999996</v>
      </c>
      <c r="BE69" s="241">
        <f t="shared" si="292"/>
        <v>36570.43</v>
      </c>
      <c r="BF69" s="241">
        <f t="shared" si="292"/>
        <v>33637.47</v>
      </c>
      <c r="BG69" s="241">
        <f t="shared" si="292"/>
        <v>0</v>
      </c>
      <c r="BH69" s="249">
        <f t="shared" si="292"/>
        <v>0</v>
      </c>
      <c r="BI69" s="69">
        <f t="shared" si="285"/>
        <v>-20813.580000000002</v>
      </c>
      <c r="BJ69" s="69">
        <f t="shared" si="285"/>
        <v>-29322.220000000008</v>
      </c>
      <c r="BK69" s="69">
        <f t="shared" si="285"/>
        <v>-10651.14</v>
      </c>
      <c r="BL69" s="69">
        <f t="shared" si="285"/>
        <v>-12628.120000000003</v>
      </c>
      <c r="BM69" s="69">
        <f t="shared" si="285"/>
        <v>15417.879999999997</v>
      </c>
      <c r="BN69" s="69">
        <f t="shared" si="285"/>
        <v>10341.380000000001</v>
      </c>
      <c r="BO69" s="69">
        <f t="shared" si="285"/>
        <v>25004.199999999997</v>
      </c>
      <c r="BP69" s="69">
        <f t="shared" si="285"/>
        <v>26923.7</v>
      </c>
      <c r="BQ69" s="69">
        <f t="shared" si="285"/>
        <v>12249.96</v>
      </c>
      <c r="BR69" s="217">
        <f t="shared" si="285"/>
        <v>2446.9800000000014</v>
      </c>
      <c r="BS69" s="69">
        <f t="shared" si="286"/>
        <v>-11844.470000000001</v>
      </c>
      <c r="BT69" s="69">
        <f t="shared" si="286"/>
        <v>13399.340000000004</v>
      </c>
      <c r="BU69" s="69">
        <f t="shared" si="286"/>
        <v>18604.100000000002</v>
      </c>
      <c r="BV69" s="69">
        <f t="shared" si="286"/>
        <v>40563.600000000006</v>
      </c>
      <c r="BW69" s="69">
        <f t="shared" si="286"/>
        <v>28424.949999999997</v>
      </c>
      <c r="BX69" s="69">
        <f t="shared" si="286"/>
        <v>17081.919999999998</v>
      </c>
      <c r="BY69" s="69">
        <f t="shared" si="286"/>
        <v>14521.470000000001</v>
      </c>
      <c r="BZ69" s="69">
        <f t="shared" si="286"/>
        <v>8304.32</v>
      </c>
      <c r="CA69" s="69">
        <f t="shared" si="286"/>
        <v>1696.8</v>
      </c>
      <c r="CB69" s="69">
        <f t="shared" si="286"/>
        <v>-3959.6000000000004</v>
      </c>
      <c r="CC69" s="69">
        <f t="shared" si="287"/>
        <v>-43596.84</v>
      </c>
      <c r="CD69" s="68">
        <f t="shared" si="288"/>
        <v>-1277.1000000000004</v>
      </c>
      <c r="CE69" s="69">
        <f t="shared" si="289"/>
        <v>5816.2900000000009</v>
      </c>
      <c r="CF69" s="69">
        <f t="shared" si="289"/>
        <v>-10313.699999999997</v>
      </c>
      <c r="CG69" s="69">
        <f t="shared" si="289"/>
        <v>-44016.3</v>
      </c>
      <c r="CH69" s="69">
        <f t="shared" si="289"/>
        <v>-55660.859999999986</v>
      </c>
      <c r="CI69" s="69">
        <f t="shared" si="289"/>
        <v>-44237.89</v>
      </c>
      <c r="CJ69" s="69">
        <f t="shared" si="289"/>
        <v>-73758.559999999998</v>
      </c>
      <c r="CK69" s="69">
        <f t="shared" si="289"/>
        <v>-106687.04000000001</v>
      </c>
      <c r="CL69" s="69">
        <f t="shared" si="289"/>
        <v>-94769.409999999989</v>
      </c>
      <c r="CM69" s="69">
        <f t="shared" si="289"/>
        <v>-83994.83</v>
      </c>
      <c r="CN69" s="69">
        <f t="shared" si="289"/>
        <v>-75894.14</v>
      </c>
      <c r="CO69" s="69">
        <f t="shared" si="289"/>
        <v>-26852.490000000013</v>
      </c>
      <c r="CP69" s="68">
        <f t="shared" si="289"/>
        <v>-36629.060000000012</v>
      </c>
      <c r="CQ69" s="69">
        <f t="shared" si="289"/>
        <v>-13162.019999999997</v>
      </c>
      <c r="CR69" s="69">
        <f t="shared" si="289"/>
        <v>-25413.910000000003</v>
      </c>
      <c r="CS69" s="69">
        <f t="shared" si="289"/>
        <v>-10644.479999999981</v>
      </c>
      <c r="CT69" s="69">
        <f t="shared" si="289"/>
        <v>2815.179999999993</v>
      </c>
      <c r="CU69" s="69">
        <f t="shared" si="289"/>
        <v>3410.9499999999971</v>
      </c>
      <c r="CV69" s="69">
        <f t="shared" si="289"/>
        <v>30583.420000000013</v>
      </c>
      <c r="CW69" s="69">
        <f t="shared" si="289"/>
        <v>65284.490000000013</v>
      </c>
      <c r="CX69" s="69">
        <f t="shared" si="290"/>
        <v>52906.34</v>
      </c>
      <c r="CY69" s="69">
        <f t="shared" si="291"/>
        <v>44480.57</v>
      </c>
      <c r="CZ69" s="69">
        <f t="shared" si="291"/>
        <v>42131.7</v>
      </c>
      <c r="DA69" s="69"/>
      <c r="DB69" s="68"/>
    </row>
    <row r="70" spans="1:106" x14ac:dyDescent="0.3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69">
        <v>15405.97</v>
      </c>
      <c r="AL70" s="69">
        <v>11824.89</v>
      </c>
      <c r="AM70" s="266">
        <v>13201</v>
      </c>
      <c r="AN70" s="266">
        <v>40225.589999999997</v>
      </c>
      <c r="AO70" s="266">
        <v>48115</v>
      </c>
      <c r="AP70" s="266">
        <v>107937</v>
      </c>
      <c r="AQ70" s="266">
        <v>58808.060000000005</v>
      </c>
      <c r="AR70" s="266">
        <v>49174.18</v>
      </c>
      <c r="AS70" s="266">
        <v>57445</v>
      </c>
      <c r="AT70" s="46">
        <v>69628.66</v>
      </c>
      <c r="AU70" s="46">
        <v>57593.760000000002</v>
      </c>
      <c r="AV70" s="158">
        <v>46786.53</v>
      </c>
      <c r="AW70" s="241">
        <f t="shared" si="292"/>
        <v>60134.249999999993</v>
      </c>
      <c r="AX70" s="241">
        <f t="shared" si="292"/>
        <v>92940</v>
      </c>
      <c r="AY70" s="241">
        <f t="shared" si="292"/>
        <v>116145.28</v>
      </c>
      <c r="AZ70" s="241">
        <f t="shared" si="292"/>
        <v>152446.07</v>
      </c>
      <c r="BA70" s="241">
        <f t="shared" si="292"/>
        <v>144245.06</v>
      </c>
      <c r="BB70" s="241">
        <f>BB49+BB56+BB63</f>
        <v>156765.69</v>
      </c>
      <c r="BC70" s="241">
        <f t="shared" si="292"/>
        <v>123850.89</v>
      </c>
      <c r="BD70" s="241">
        <f t="shared" si="292"/>
        <v>90082.9</v>
      </c>
      <c r="BE70" s="241">
        <f t="shared" si="292"/>
        <v>99518.87999999999</v>
      </c>
      <c r="BF70" s="241">
        <f t="shared" si="292"/>
        <v>71190.31</v>
      </c>
      <c r="BG70" s="241">
        <f t="shared" si="292"/>
        <v>0</v>
      </c>
      <c r="BH70" s="249">
        <f t="shared" si="292"/>
        <v>0</v>
      </c>
      <c r="BI70" s="69">
        <f t="shared" si="285"/>
        <v>16342.550000000001</v>
      </c>
      <c r="BJ70" s="69">
        <f t="shared" si="285"/>
        <v>58385.47</v>
      </c>
      <c r="BK70" s="69">
        <f t="shared" si="285"/>
        <v>-24903.17</v>
      </c>
      <c r="BL70" s="69">
        <f t="shared" si="285"/>
        <v>-18035.659999999996</v>
      </c>
      <c r="BM70" s="69">
        <f t="shared" si="285"/>
        <v>-3571.3499999999985</v>
      </c>
      <c r="BN70" s="69">
        <f t="shared" si="285"/>
        <v>-55941.48000000001</v>
      </c>
      <c r="BO70" s="69">
        <f t="shared" si="285"/>
        <v>-14430.989999999998</v>
      </c>
      <c r="BP70" s="69">
        <f t="shared" si="285"/>
        <v>-10615.2</v>
      </c>
      <c r="BQ70" s="69">
        <f t="shared" si="285"/>
        <v>30.55</v>
      </c>
      <c r="BR70" s="217">
        <f t="shared" si="285"/>
        <v>-316.16999999999985</v>
      </c>
      <c r="BS70" s="69">
        <f t="shared" si="286"/>
        <v>-8291.17</v>
      </c>
      <c r="BT70" s="69">
        <f t="shared" si="286"/>
        <v>3972.57</v>
      </c>
      <c r="BU70" s="69">
        <f t="shared" si="286"/>
        <v>9028.08</v>
      </c>
      <c r="BV70" s="69">
        <f t="shared" si="286"/>
        <v>45605.34</v>
      </c>
      <c r="BW70" s="69">
        <f t="shared" si="286"/>
        <v>37363.229999999996</v>
      </c>
      <c r="BX70" s="69">
        <f t="shared" si="286"/>
        <v>52004.39</v>
      </c>
      <c r="BY70" s="69">
        <f t="shared" si="286"/>
        <v>67855.17</v>
      </c>
      <c r="BZ70" s="69">
        <f t="shared" si="286"/>
        <v>71279.55</v>
      </c>
      <c r="CA70" s="69">
        <f t="shared" si="286"/>
        <v>33992.29</v>
      </c>
      <c r="CB70" s="69">
        <f t="shared" si="286"/>
        <v>16318.920000000002</v>
      </c>
      <c r="CC70" s="69">
        <f t="shared" si="287"/>
        <v>4291.46</v>
      </c>
      <c r="CD70" s="68">
        <f t="shared" si="288"/>
        <v>-2065.4299999999998</v>
      </c>
      <c r="CE70" s="69">
        <f t="shared" si="289"/>
        <v>-3220.1299999999992</v>
      </c>
      <c r="CF70" s="69">
        <f t="shared" si="289"/>
        <v>-9326.4599999999991</v>
      </c>
      <c r="CG70" s="69">
        <f t="shared" si="289"/>
        <v>-13201</v>
      </c>
      <c r="CH70" s="69">
        <f t="shared" si="289"/>
        <v>-52958.59</v>
      </c>
      <c r="CI70" s="69">
        <f t="shared" si="289"/>
        <v>-32895.17</v>
      </c>
      <c r="CJ70" s="69">
        <f t="shared" si="289"/>
        <v>-111506.76</v>
      </c>
      <c r="CK70" s="69">
        <f t="shared" si="289"/>
        <v>-66899.650000000009</v>
      </c>
      <c r="CL70" s="69">
        <f t="shared" si="289"/>
        <v>-52724.270000000004</v>
      </c>
      <c r="CM70" s="69">
        <f t="shared" si="289"/>
        <v>-68563.12</v>
      </c>
      <c r="CN70" s="69">
        <f t="shared" si="289"/>
        <v>-78097.94</v>
      </c>
      <c r="CO70" s="69">
        <f t="shared" si="289"/>
        <v>-61915.770000000004</v>
      </c>
      <c r="CP70" s="68">
        <f t="shared" si="289"/>
        <v>-42929.479999999996</v>
      </c>
      <c r="CQ70" s="69">
        <f t="shared" si="289"/>
        <v>-44728.279999999992</v>
      </c>
      <c r="CR70" s="69">
        <f t="shared" si="289"/>
        <v>-81115.11</v>
      </c>
      <c r="CS70" s="69">
        <f t="shared" si="289"/>
        <v>-102944.28</v>
      </c>
      <c r="CT70" s="69">
        <f t="shared" si="289"/>
        <v>-112220.48000000001</v>
      </c>
      <c r="CU70" s="69">
        <f t="shared" si="289"/>
        <v>-96130.06</v>
      </c>
      <c r="CV70" s="69">
        <f t="shared" si="289"/>
        <v>-48828.69</v>
      </c>
      <c r="CW70" s="69">
        <f t="shared" si="289"/>
        <v>-65042.829999999994</v>
      </c>
      <c r="CX70" s="69">
        <f t="shared" si="290"/>
        <v>-40908.719999999994</v>
      </c>
      <c r="CY70" s="69">
        <f t="shared" si="291"/>
        <v>-42073.87999999999</v>
      </c>
      <c r="CZ70" s="69">
        <f t="shared" si="291"/>
        <v>-1561.6499999999942</v>
      </c>
      <c r="DA70" s="69"/>
      <c r="DB70" s="68"/>
    </row>
    <row r="71" spans="1:106" ht="15" thickBot="1" x14ac:dyDescent="0.4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O71" si="293">SUM(E66:E70)</f>
        <v>3669077.6399999997</v>
      </c>
      <c r="F71" s="71">
        <f t="shared" si="293"/>
        <v>3918031.2200000007</v>
      </c>
      <c r="G71" s="71">
        <f t="shared" si="293"/>
        <v>3638326.27</v>
      </c>
      <c r="H71" s="71">
        <f t="shared" si="293"/>
        <v>2835752.39</v>
      </c>
      <c r="I71" s="71">
        <f t="shared" si="293"/>
        <v>2210776.9800000004</v>
      </c>
      <c r="J71" s="71">
        <f t="shared" si="293"/>
        <v>1659449.0099999998</v>
      </c>
      <c r="K71" s="71">
        <f t="shared" si="293"/>
        <v>1450041.03</v>
      </c>
      <c r="L71" s="71">
        <f t="shared" si="293"/>
        <v>1506593.6</v>
      </c>
      <c r="M71" s="71">
        <f t="shared" si="293"/>
        <v>1600855.1199999999</v>
      </c>
      <c r="N71" s="144">
        <f t="shared" si="293"/>
        <v>2022417.45</v>
      </c>
      <c r="O71" s="71">
        <f t="shared" si="293"/>
        <v>2666912.0100000002</v>
      </c>
      <c r="P71" s="71">
        <f t="shared" si="293"/>
        <v>3509582.12</v>
      </c>
      <c r="Q71" s="71">
        <f t="shared" si="293"/>
        <v>3601764.7500000005</v>
      </c>
      <c r="R71" s="71">
        <f t="shared" si="293"/>
        <v>3599518.7199999997</v>
      </c>
      <c r="S71" s="71">
        <f t="shared" si="293"/>
        <v>3632296.59</v>
      </c>
      <c r="T71" s="71">
        <f t="shared" si="293"/>
        <v>3367378.9400000004</v>
      </c>
      <c r="U71" s="71">
        <f t="shared" si="293"/>
        <v>2996329.5300000003</v>
      </c>
      <c r="V71" s="71">
        <f t="shared" ref="V71" si="294">SUM(V66:V70)</f>
        <v>2796435.69</v>
      </c>
      <c r="W71" s="71">
        <f t="shared" ref="W71:AB71" si="295">SUM(W66:W70)</f>
        <v>2765019.1400000006</v>
      </c>
      <c r="X71" s="159">
        <f t="shared" si="295"/>
        <v>2955567.92</v>
      </c>
      <c r="Y71" s="71">
        <f t="shared" si="295"/>
        <v>3477001.1699999995</v>
      </c>
      <c r="Z71" s="71">
        <f t="shared" si="295"/>
        <v>4027738.4600000004</v>
      </c>
      <c r="AA71" s="71">
        <f t="shared" si="295"/>
        <v>4540017.55</v>
      </c>
      <c r="AB71" s="71">
        <f t="shared" si="295"/>
        <v>5171801</v>
      </c>
      <c r="AC71" s="71">
        <f t="shared" ref="AC71" si="296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97">SUM(AF66:AF70)</f>
        <v>4553143.84</v>
      </c>
      <c r="AG71" s="71">
        <f t="shared" si="297"/>
        <v>4103327.78</v>
      </c>
      <c r="AH71" s="71">
        <f t="shared" ref="AH71:AJ71" si="298">SUM(AH66:AH70)</f>
        <v>3679758.2800000003</v>
      </c>
      <c r="AI71" s="71">
        <f t="shared" ref="AI71" si="299">SUM(AI66:AI70)</f>
        <v>3046022.95</v>
      </c>
      <c r="AJ71" s="159">
        <f t="shared" si="298"/>
        <v>2540170.0499999896</v>
      </c>
      <c r="AK71" s="71">
        <v>2901715.2599999961</v>
      </c>
      <c r="AL71" s="71">
        <v>3617542.799999997</v>
      </c>
      <c r="AM71" s="71">
        <v>4131076</v>
      </c>
      <c r="AN71" s="71">
        <v>4765420.6699999971</v>
      </c>
      <c r="AO71" s="71">
        <v>5266325</v>
      </c>
      <c r="AP71" s="71">
        <v>5218840</v>
      </c>
      <c r="AQ71" s="71">
        <v>4528870.4000000069</v>
      </c>
      <c r="AR71" s="71">
        <v>3978040.120000009</v>
      </c>
      <c r="AS71" s="71">
        <v>3385397</v>
      </c>
      <c r="AT71" s="71">
        <v>3122493.6599999997</v>
      </c>
      <c r="AU71" s="71">
        <v>3015108.88</v>
      </c>
      <c r="AV71" s="159">
        <v>3406063.3599999985</v>
      </c>
      <c r="AW71" s="71">
        <f t="shared" ref="AW71:BA71" si="300">SUM(AW66:AW70)</f>
        <v>3818617.7599999914</v>
      </c>
      <c r="AX71" s="71">
        <f t="shared" si="300"/>
        <v>4505371</v>
      </c>
      <c r="AY71" s="71">
        <f t="shared" si="300"/>
        <v>5199396.2</v>
      </c>
      <c r="AZ71" s="71">
        <f t="shared" si="300"/>
        <v>5872661.8700000076</v>
      </c>
      <c r="BA71" s="71">
        <f t="shared" si="300"/>
        <v>5879433.5100000072</v>
      </c>
      <c r="BB71" s="71">
        <f>SUM(BB66:BB70)</f>
        <v>5647551.7999999998</v>
      </c>
      <c r="BC71" s="71">
        <f>SUM(BC66:BC70)</f>
        <v>4919030.3099999949</v>
      </c>
      <c r="BD71" s="71">
        <f t="shared" ref="BD71:BH71" si="301">SUM(BD66:BD70)</f>
        <v>4109493.6000000122</v>
      </c>
      <c r="BE71" s="71">
        <f t="shared" si="301"/>
        <v>3396446.370000002</v>
      </c>
      <c r="BF71" s="71">
        <f t="shared" si="301"/>
        <v>2842853.1800000048</v>
      </c>
      <c r="BG71" s="71">
        <f t="shared" si="301"/>
        <v>0</v>
      </c>
      <c r="BH71" s="159">
        <f t="shared" si="301"/>
        <v>0</v>
      </c>
      <c r="BI71" s="71">
        <f t="shared" si="293"/>
        <v>21223.850000000035</v>
      </c>
      <c r="BJ71" s="71">
        <f t="shared" si="293"/>
        <v>-125849.17000000027</v>
      </c>
      <c r="BK71" s="71">
        <f t="shared" si="293"/>
        <v>67312.889999999796</v>
      </c>
      <c r="BL71" s="71">
        <f t="shared" si="293"/>
        <v>318512.50000000017</v>
      </c>
      <c r="BM71" s="71">
        <f t="shared" si="293"/>
        <v>6029.679999999993</v>
      </c>
      <c r="BN71" s="71">
        <f t="shared" si="293"/>
        <v>-531626.55000000005</v>
      </c>
      <c r="BO71" s="71">
        <f t="shared" si="293"/>
        <v>-785552.54999999981</v>
      </c>
      <c r="BP71" s="71">
        <f t="shared" ref="BP71:BQ71" si="302">SUM(BP66:BP70)</f>
        <v>-1136986.68</v>
      </c>
      <c r="BQ71" s="71">
        <f t="shared" si="302"/>
        <v>-1314978.1100000001</v>
      </c>
      <c r="BR71" s="229">
        <f t="shared" ref="BR71:BS71" si="303">SUM(BR66:BR70)</f>
        <v>-1448974.3199999998</v>
      </c>
      <c r="BS71" s="71">
        <f t="shared" si="303"/>
        <v>-1876146.05</v>
      </c>
      <c r="BT71" s="71">
        <f t="shared" ref="BT71:BU71" si="304">SUM(BT66:BT70)</f>
        <v>-2005321.0099999998</v>
      </c>
      <c r="BU71" s="71">
        <f t="shared" si="304"/>
        <v>-1873105.5399999998</v>
      </c>
      <c r="BV71" s="71">
        <f t="shared" ref="BV71:BW71" si="305">SUM(BV66:BV70)</f>
        <v>-1662218.88</v>
      </c>
      <c r="BW71" s="71">
        <f t="shared" si="305"/>
        <v>-1837361.7799999996</v>
      </c>
      <c r="BX71" s="71">
        <f t="shared" ref="BX71:BY71" si="306">SUM(BX66:BX70)</f>
        <v>-1792686.1400000006</v>
      </c>
      <c r="BY71" s="71">
        <f t="shared" si="306"/>
        <v>-1447359.3100000003</v>
      </c>
      <c r="BZ71" s="71">
        <f t="shared" ref="BZ71:CA71" si="307">SUM(BZ66:BZ70)</f>
        <v>-1185764.8999999997</v>
      </c>
      <c r="CA71" s="71">
        <f t="shared" si="307"/>
        <v>-1106998.25</v>
      </c>
      <c r="CB71" s="71">
        <f t="shared" ref="CB71" si="308">SUM(CB66:CB70)</f>
        <v>-883322.59</v>
      </c>
      <c r="CC71" s="71">
        <f t="shared" ref="CC71:CE71" si="309">SUM(CC66:CC70)</f>
        <v>-281003.80999999988</v>
      </c>
      <c r="CD71" s="70">
        <f t="shared" si="309"/>
        <v>415397.87000001065</v>
      </c>
      <c r="CE71" s="71">
        <f t="shared" si="309"/>
        <v>575285.91000000434</v>
      </c>
      <c r="CF71" s="71">
        <f t="shared" ref="CF71:CG71" si="310">SUM(CF66:CF70)</f>
        <v>410195.660000003</v>
      </c>
      <c r="CG71" s="71">
        <f t="shared" si="310"/>
        <v>408941.5500000001</v>
      </c>
      <c r="CH71" s="71">
        <f t="shared" ref="CH71:CI71" si="311">SUM(CH66:CH70)</f>
        <v>406380.33000000252</v>
      </c>
      <c r="CI71" s="71">
        <f t="shared" si="311"/>
        <v>172801.5299999998</v>
      </c>
      <c r="CJ71" s="71">
        <f t="shared" ref="CJ71:CK71" si="312">SUM(CJ66:CJ70)</f>
        <v>173364.86000000039</v>
      </c>
      <c r="CK71" s="71">
        <f t="shared" si="312"/>
        <v>550785.49999999278</v>
      </c>
      <c r="CL71" s="71">
        <f t="shared" ref="CL71:CM71" si="313">SUM(CL66:CL70)</f>
        <v>575103.71999999112</v>
      </c>
      <c r="CM71" s="71">
        <f t="shared" si="313"/>
        <v>717930.78000000014</v>
      </c>
      <c r="CN71" s="71">
        <f t="shared" ref="CN71:CO71" si="314">SUM(CN66:CN70)</f>
        <v>557264.62000000058</v>
      </c>
      <c r="CO71" s="71">
        <f t="shared" si="314"/>
        <v>30914.069999999963</v>
      </c>
      <c r="CP71" s="70">
        <f t="shared" ref="CP71:CQ71" si="315">SUM(CP66:CP70)</f>
        <v>-865893.31000000879</v>
      </c>
      <c r="CQ71" s="71">
        <f t="shared" si="315"/>
        <v>-916902.49999999581</v>
      </c>
      <c r="CR71" s="71">
        <f t="shared" ref="CR71:CS71" si="316">SUM(CR66:CR70)</f>
        <v>-887828.20000000321</v>
      </c>
      <c r="CS71" s="71">
        <f t="shared" si="316"/>
        <v>-1068320.2000000004</v>
      </c>
      <c r="CT71" s="71">
        <f t="shared" ref="CT71:CU71" si="317">SUM(CT66:CT70)</f>
        <v>-1107241.20000001</v>
      </c>
      <c r="CU71" s="71">
        <f t="shared" si="317"/>
        <v>-613108.51000000746</v>
      </c>
      <c r="CV71" s="71">
        <f t="shared" ref="CV71:CW71" si="318">SUM(CV66:CV70)</f>
        <v>-428711.79999999941</v>
      </c>
      <c r="CW71" s="71">
        <f t="shared" si="318"/>
        <v>-390159.90999998787</v>
      </c>
      <c r="CX71" s="71">
        <f t="shared" ref="CX71:CY71" si="319">SUM(CX66:CX70)</f>
        <v>-131453.48000000353</v>
      </c>
      <c r="CY71" s="71">
        <f t="shared" si="319"/>
        <v>-11049.370000002127</v>
      </c>
      <c r="CZ71" s="71">
        <f t="shared" ref="CZ71" si="320">SUM(CZ66:CZ70)</f>
        <v>279640.47999999521</v>
      </c>
      <c r="DA71" s="71"/>
      <c r="DB71" s="70"/>
    </row>
    <row r="72" spans="1:106" x14ac:dyDescent="0.3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160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160"/>
      <c r="BI72" s="54"/>
      <c r="BJ72" s="54"/>
      <c r="BK72" s="54"/>
      <c r="BL72" s="54"/>
      <c r="BM72" s="54"/>
      <c r="BN72" s="54"/>
      <c r="BO72" s="54"/>
      <c r="BP72" s="54"/>
      <c r="BQ72" s="54"/>
      <c r="BR72" s="196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3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3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3"/>
    </row>
    <row r="73" spans="1:106" x14ac:dyDescent="0.3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48">
        <v>4510926</v>
      </c>
      <c r="AL73" s="48">
        <v>5191697</v>
      </c>
      <c r="AM73" s="48">
        <v>3879757</v>
      </c>
      <c r="AN73" s="48">
        <v>3059279</v>
      </c>
      <c r="AO73" s="48">
        <v>1606807</v>
      </c>
      <c r="AP73" s="48">
        <v>611218</v>
      </c>
      <c r="AQ73" s="48">
        <v>503847</v>
      </c>
      <c r="AR73" s="48">
        <v>368175</v>
      </c>
      <c r="AS73" s="48">
        <v>459374</v>
      </c>
      <c r="AT73" s="48">
        <v>977561</v>
      </c>
      <c r="AU73" s="48">
        <v>1553568</v>
      </c>
      <c r="AV73" s="197">
        <v>3210817</v>
      </c>
      <c r="AW73" s="261">
        <f>[1]Jan!$D$6+[1]Jan!$D$8+[1]Jan!$D$29</f>
        <v>4294200</v>
      </c>
      <c r="AX73" s="261">
        <f>[1]Feb!$D$6+[1]Feb!$D$8+[1]Feb!$D$29</f>
        <v>4074748</v>
      </c>
      <c r="AY73" s="261">
        <f>[1]Mar!$D$6+[1]Mar!$D$8+[1]Mar!$D$29</f>
        <v>3488432</v>
      </c>
      <c r="AZ73" s="261">
        <f>[1]Apr!$D$6+[1]Apr!$D$8+[1]Apr!$D$29</f>
        <v>2872065</v>
      </c>
      <c r="BA73" s="261">
        <f>[1]May!$D$6+[1]May!$D$8+[1]May!$D$29</f>
        <v>1324430</v>
      </c>
      <c r="BB73" s="261">
        <f>[1]Jun!$D$6+[1]Jun!$D$8+[1]Jun!$D$29</f>
        <v>819478</v>
      </c>
      <c r="BC73" s="261">
        <f>[1]Jul!$D$6+[1]Jul!$D$8+[1]Jul!$D$29</f>
        <v>490647</v>
      </c>
      <c r="BD73" s="261">
        <f>[1]Aug!$D$6+[1]Aug!$D$8+[1]Aug!$D$29</f>
        <v>384311</v>
      </c>
      <c r="BE73" s="261">
        <f>[1]Sep!$D$6+[1]Sep!$D$8+[1]Sep!$D$29</f>
        <v>479055</v>
      </c>
      <c r="BF73" s="261">
        <f>[1]Oct!$D$6+[1]Oct!$D$8+[1]Oct!$D$29</f>
        <v>766806</v>
      </c>
      <c r="BG73" s="261">
        <f>[1]Nov!$D$6+[1]Nov!$D$8+[1]Nov!$D$29</f>
        <v>0</v>
      </c>
      <c r="BH73" s="264">
        <f>[1]Dec!$D$6+[1]Dec!$D$8+[1]Dec!$D$29</f>
        <v>0</v>
      </c>
      <c r="BI73" s="73">
        <f t="shared" ref="BI73:BR77" si="321">C73-O73</f>
        <v>635118</v>
      </c>
      <c r="BJ73" s="73">
        <f t="shared" si="321"/>
        <v>170188</v>
      </c>
      <c r="BK73" s="61">
        <f t="shared" si="321"/>
        <v>-623315</v>
      </c>
      <c r="BL73" s="73">
        <f t="shared" si="321"/>
        <v>51152</v>
      </c>
      <c r="BM73" s="61">
        <f t="shared" si="321"/>
        <v>-47345</v>
      </c>
      <c r="BN73" s="61">
        <f t="shared" si="321"/>
        <v>-12836</v>
      </c>
      <c r="BO73" s="61">
        <f t="shared" si="321"/>
        <v>6187</v>
      </c>
      <c r="BP73" s="61">
        <f t="shared" si="321"/>
        <v>-132812</v>
      </c>
      <c r="BQ73" s="61">
        <f t="shared" si="321"/>
        <v>372643</v>
      </c>
      <c r="BR73" s="154">
        <f t="shared" si="321"/>
        <v>723749</v>
      </c>
      <c r="BS73" s="61">
        <f t="shared" ref="BS73:CB77" si="322">M73-Y73</f>
        <v>-198203</v>
      </c>
      <c r="BT73" s="61">
        <f t="shared" si="322"/>
        <v>-253907</v>
      </c>
      <c r="BU73" s="61">
        <f t="shared" si="322"/>
        <v>-542220</v>
      </c>
      <c r="BV73" s="61">
        <f t="shared" si="322"/>
        <v>33426</v>
      </c>
      <c r="BW73" s="61">
        <f t="shared" si="322"/>
        <v>536320</v>
      </c>
      <c r="BX73" s="61">
        <f t="shared" si="322"/>
        <v>40708</v>
      </c>
      <c r="BY73" s="61">
        <f t="shared" si="322"/>
        <v>-3155</v>
      </c>
      <c r="BZ73" s="61">
        <f t="shared" si="322"/>
        <v>-3315</v>
      </c>
      <c r="CA73" s="61">
        <f t="shared" si="322"/>
        <v>40214</v>
      </c>
      <c r="CB73" s="61">
        <f t="shared" si="322"/>
        <v>273094</v>
      </c>
      <c r="CC73" s="61">
        <f t="shared" ref="CC73:CC77" si="323">W73-AI73</f>
        <v>232858</v>
      </c>
      <c r="CD73" s="60">
        <f t="shared" ref="CD73:CD77" si="324">X73-AJ73</f>
        <v>-391693</v>
      </c>
      <c r="CE73" s="61">
        <f t="shared" ref="CE73:CW77" si="325">Y73-AK73</f>
        <v>177071</v>
      </c>
      <c r="CF73" s="61">
        <f t="shared" si="325"/>
        <v>-426499</v>
      </c>
      <c r="CG73" s="61">
        <f t="shared" si="325"/>
        <v>90422</v>
      </c>
      <c r="CH73" s="61">
        <f t="shared" si="325"/>
        <v>-280382</v>
      </c>
      <c r="CI73" s="61">
        <f t="shared" si="325"/>
        <v>74098</v>
      </c>
      <c r="CJ73" s="61">
        <f t="shared" si="325"/>
        <v>146508</v>
      </c>
      <c r="CK73" s="61">
        <f t="shared" si="325"/>
        <v>8371</v>
      </c>
      <c r="CL73" s="61">
        <f t="shared" si="325"/>
        <v>70028</v>
      </c>
      <c r="CM73" s="61">
        <f t="shared" si="325"/>
        <v>6887</v>
      </c>
      <c r="CN73" s="61">
        <f t="shared" si="325"/>
        <v>-317041</v>
      </c>
      <c r="CO73" s="61">
        <f t="shared" si="325"/>
        <v>183785</v>
      </c>
      <c r="CP73" s="60">
        <f t="shared" si="325"/>
        <v>134829</v>
      </c>
      <c r="CQ73" s="61">
        <f t="shared" si="325"/>
        <v>216726</v>
      </c>
      <c r="CR73" s="61">
        <f t="shared" si="325"/>
        <v>1116949</v>
      </c>
      <c r="CS73" s="61">
        <f t="shared" si="325"/>
        <v>391325</v>
      </c>
      <c r="CT73" s="61">
        <f t="shared" si="325"/>
        <v>187214</v>
      </c>
      <c r="CU73" s="61">
        <f t="shared" si="325"/>
        <v>282377</v>
      </c>
      <c r="CV73" s="61">
        <f t="shared" si="325"/>
        <v>-208260</v>
      </c>
      <c r="CW73" s="61">
        <f t="shared" si="325"/>
        <v>13200</v>
      </c>
      <c r="CX73" s="61">
        <f t="shared" ref="CX73:CX77" si="326">AR73-BD73</f>
        <v>-16136</v>
      </c>
      <c r="CY73" s="61">
        <f t="shared" ref="CY73:CZ77" si="327">AS73-BE73</f>
        <v>-19681</v>
      </c>
      <c r="CZ73" s="61">
        <f t="shared" si="327"/>
        <v>210755</v>
      </c>
      <c r="DA73" s="61"/>
      <c r="DB73" s="60"/>
    </row>
    <row r="74" spans="1:106" x14ac:dyDescent="0.3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48">
        <v>803133</v>
      </c>
      <c r="AL74" s="48">
        <v>983106</v>
      </c>
      <c r="AM74" s="48">
        <v>780812</v>
      </c>
      <c r="AN74" s="48">
        <v>629003</v>
      </c>
      <c r="AO74" s="48">
        <v>359078</v>
      </c>
      <c r="AP74" s="48">
        <v>130940</v>
      </c>
      <c r="AQ74" s="48">
        <v>105396</v>
      </c>
      <c r="AR74" s="48">
        <v>74633</v>
      </c>
      <c r="AS74" s="48">
        <v>88741</v>
      </c>
      <c r="AT74" s="48">
        <v>184149</v>
      </c>
      <c r="AU74" s="48">
        <v>291036</v>
      </c>
      <c r="AV74" s="197">
        <v>611122</v>
      </c>
      <c r="AW74" s="261">
        <f>[1]Jan!$D$7+[1]Jan!$D$9</f>
        <v>805981</v>
      </c>
      <c r="AX74" s="261">
        <f>[1]Feb!$D$7+[1]Feb!$D$9</f>
        <v>800155</v>
      </c>
      <c r="AY74" s="261">
        <f>[1]Mar!$D$7+[1]Mar!$D$9</f>
        <v>726864</v>
      </c>
      <c r="AZ74" s="261">
        <f>[1]Apr!$D$7+[1]Apr!$D$9</f>
        <v>640487</v>
      </c>
      <c r="BA74" s="261">
        <f>[1]May!$D$7+[1]May!$D$9</f>
        <v>304893</v>
      </c>
      <c r="BB74" s="261">
        <f>[1]Jun!$D$7+[1]Jun!$D$9</f>
        <v>185046</v>
      </c>
      <c r="BC74" s="261">
        <f>[1]Jul!$D$7+[1]Jul!$D$9</f>
        <v>101239</v>
      </c>
      <c r="BD74" s="261">
        <f>[1]Aug!$D$7+[1]Aug!$D$9</f>
        <v>77870</v>
      </c>
      <c r="BE74" s="261">
        <f>[1]Sep!$D$7+[1]Sep!$D$9</f>
        <v>93557</v>
      </c>
      <c r="BF74" s="261">
        <f>[1]Oct!$D$7+[1]Oct!$D$9</f>
        <v>144364</v>
      </c>
      <c r="BG74" s="261">
        <f>[1]Nov!$D$7+[1]Nov!$D$9</f>
        <v>0</v>
      </c>
      <c r="BH74" s="264">
        <f>[1]Dec!$D$7+[1]Dec!$D$9</f>
        <v>0</v>
      </c>
      <c r="BI74" s="73">
        <f t="shared" si="321"/>
        <v>228882</v>
      </c>
      <c r="BJ74" s="73">
        <f t="shared" si="321"/>
        <v>140571</v>
      </c>
      <c r="BK74" s="61">
        <f t="shared" si="321"/>
        <v>-89369</v>
      </c>
      <c r="BL74" s="73">
        <f t="shared" si="321"/>
        <v>36228</v>
      </c>
      <c r="BM74" s="61">
        <f t="shared" si="321"/>
        <v>2194</v>
      </c>
      <c r="BN74" s="61">
        <f t="shared" si="321"/>
        <v>6327</v>
      </c>
      <c r="BO74" s="61">
        <f t="shared" si="321"/>
        <v>-1094</v>
      </c>
      <c r="BP74" s="61">
        <f t="shared" si="321"/>
        <v>-37074</v>
      </c>
      <c r="BQ74" s="61">
        <f t="shared" si="321"/>
        <v>41492</v>
      </c>
      <c r="BR74" s="154">
        <f t="shared" si="321"/>
        <v>117473</v>
      </c>
      <c r="BS74" s="61">
        <f t="shared" si="322"/>
        <v>-70815</v>
      </c>
      <c r="BT74" s="61">
        <f t="shared" si="322"/>
        <v>-55762</v>
      </c>
      <c r="BU74" s="61">
        <f t="shared" si="322"/>
        <v>-122666</v>
      </c>
      <c r="BV74" s="61">
        <f t="shared" si="322"/>
        <v>-20108</v>
      </c>
      <c r="BW74" s="61">
        <f t="shared" si="322"/>
        <v>104852</v>
      </c>
      <c r="BX74" s="61">
        <f t="shared" si="322"/>
        <v>7135</v>
      </c>
      <c r="BY74" s="61">
        <f t="shared" si="322"/>
        <v>-5029</v>
      </c>
      <c r="BZ74" s="61">
        <f t="shared" si="322"/>
        <v>-2035</v>
      </c>
      <c r="CA74" s="61">
        <f t="shared" si="322"/>
        <v>-5784</v>
      </c>
      <c r="CB74" s="61">
        <f t="shared" si="322"/>
        <v>39490</v>
      </c>
      <c r="CC74" s="61">
        <f t="shared" si="323"/>
        <v>26284</v>
      </c>
      <c r="CD74" s="60">
        <f t="shared" si="324"/>
        <v>-84295</v>
      </c>
      <c r="CE74" s="61">
        <f t="shared" si="325"/>
        <v>46503</v>
      </c>
      <c r="CF74" s="61">
        <f t="shared" si="325"/>
        <v>-89798</v>
      </c>
      <c r="CG74" s="61">
        <f t="shared" si="325"/>
        <v>15088</v>
      </c>
      <c r="CH74" s="61">
        <f t="shared" si="325"/>
        <v>-65817</v>
      </c>
      <c r="CI74" s="61">
        <f t="shared" si="325"/>
        <v>-7497</v>
      </c>
      <c r="CJ74" s="61">
        <f t="shared" si="325"/>
        <v>22601</v>
      </c>
      <c r="CK74" s="61">
        <f t="shared" si="325"/>
        <v>-4775</v>
      </c>
      <c r="CL74" s="61">
        <f t="shared" si="325"/>
        <v>11267</v>
      </c>
      <c r="CM74" s="61">
        <f t="shared" si="325"/>
        <v>731</v>
      </c>
      <c r="CN74" s="61">
        <f t="shared" si="325"/>
        <v>-60348</v>
      </c>
      <c r="CO74" s="61">
        <f t="shared" si="325"/>
        <v>29368</v>
      </c>
      <c r="CP74" s="60">
        <f t="shared" si="325"/>
        <v>-14127</v>
      </c>
      <c r="CQ74" s="61">
        <f t="shared" si="325"/>
        <v>-2848</v>
      </c>
      <c r="CR74" s="61">
        <f t="shared" si="325"/>
        <v>182951</v>
      </c>
      <c r="CS74" s="61">
        <f t="shared" si="325"/>
        <v>53948</v>
      </c>
      <c r="CT74" s="61">
        <f t="shared" si="325"/>
        <v>-11484</v>
      </c>
      <c r="CU74" s="61">
        <f t="shared" si="325"/>
        <v>54185</v>
      </c>
      <c r="CV74" s="61">
        <f t="shared" si="325"/>
        <v>-54106</v>
      </c>
      <c r="CW74" s="61">
        <f t="shared" si="325"/>
        <v>4157</v>
      </c>
      <c r="CX74" s="61">
        <f t="shared" si="326"/>
        <v>-3237</v>
      </c>
      <c r="CY74" s="61">
        <f t="shared" si="327"/>
        <v>-4816</v>
      </c>
      <c r="CZ74" s="61">
        <f t="shared" si="327"/>
        <v>39785</v>
      </c>
      <c r="DA74" s="61"/>
      <c r="DB74" s="60"/>
    </row>
    <row r="75" spans="1:106" x14ac:dyDescent="0.3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48">
        <v>1689444</v>
      </c>
      <c r="AL75" s="48">
        <v>1991759</v>
      </c>
      <c r="AM75" s="48">
        <v>1622369</v>
      </c>
      <c r="AN75" s="48">
        <v>1181710</v>
      </c>
      <c r="AO75" s="48">
        <v>579264</v>
      </c>
      <c r="AP75" s="48">
        <v>277193</v>
      </c>
      <c r="AQ75" s="48">
        <v>223046</v>
      </c>
      <c r="AR75" s="48">
        <v>180239</v>
      </c>
      <c r="AS75" s="48">
        <v>223818</v>
      </c>
      <c r="AT75" s="48">
        <v>372704</v>
      </c>
      <c r="AU75" s="48">
        <v>588731</v>
      </c>
      <c r="AV75" s="197">
        <v>1214579</v>
      </c>
      <c r="AW75" s="261">
        <f>[1]Jan!$D$13+[1]Jan!$D$16+[1]Jan!$D$31+[1]Jan!$D$34</f>
        <v>1625900</v>
      </c>
      <c r="AX75" s="261">
        <f>[1]Feb!$D$13+[1]Feb!$D$16+[1]Feb!$D$31+[1]Feb!$D$34</f>
        <v>1623023</v>
      </c>
      <c r="AY75" s="261">
        <f>[1]Mar!$D$13+[1]Mar!$D$16+[1]Mar!$D$31+[1]Mar!$D$34</f>
        <v>1400875</v>
      </c>
      <c r="AZ75" s="261">
        <f>[1]Apr!$D$13+[1]Apr!$D$16+[1]Apr!$D$31+[1]Apr!$D$34</f>
        <v>1106484</v>
      </c>
      <c r="BA75" s="261">
        <f>[1]May!$D$13+[1]May!$D$16+[1]May!$D$31+[1]May!$D$34</f>
        <v>517473</v>
      </c>
      <c r="BB75" s="261">
        <f>[1]Jun!$D$13+[1]Jun!$D$16+[1]Jun!$D$31+[1]Jun!$D$34</f>
        <v>332234</v>
      </c>
      <c r="BC75" s="261">
        <f>[1]Jul!$D$13+[1]Jul!$D$16+[1]Jul!$D$31+[1]Jul!$D$34</f>
        <v>224615</v>
      </c>
      <c r="BD75" s="261">
        <f>[1]Aug!$D$13+[1]Aug!$D$16+[1]Aug!$D$31+[1]Aug!$D$34</f>
        <v>191814</v>
      </c>
      <c r="BE75" s="261">
        <f>[1]Sep!$D$13+[1]Sep!$D$16+[1]Sep!$D$31+[1]Sep!$D$34</f>
        <v>223485</v>
      </c>
      <c r="BF75" s="261">
        <f>[1]Oct!$D$13+[1]Oct!$D$16+[1]Oct!$D$31+[1]Oct!$D$34</f>
        <v>321711</v>
      </c>
      <c r="BG75" s="261">
        <f>[1]Nov!$D$13+[1]Nov!$D$16+[1]Nov!$D$31+[1]Nov!$D$34</f>
        <v>0</v>
      </c>
      <c r="BH75" s="264">
        <f>[1]Dec!$D$13+[1]Dec!$D$16+[1]Dec!$D$31+[1]Dec!$D$34</f>
        <v>0</v>
      </c>
      <c r="BI75" s="73">
        <f t="shared" si="321"/>
        <v>299017</v>
      </c>
      <c r="BJ75" s="73">
        <f t="shared" si="321"/>
        <v>178491</v>
      </c>
      <c r="BK75" s="61">
        <f t="shared" si="321"/>
        <v>-66592</v>
      </c>
      <c r="BL75" s="73">
        <f t="shared" si="321"/>
        <v>100645</v>
      </c>
      <c r="BM75" s="61">
        <f t="shared" si="321"/>
        <v>30085</v>
      </c>
      <c r="BN75" s="61">
        <f t="shared" si="321"/>
        <v>41596</v>
      </c>
      <c r="BO75" s="61">
        <f t="shared" si="321"/>
        <v>31160</v>
      </c>
      <c r="BP75" s="61">
        <f t="shared" si="321"/>
        <v>6204</v>
      </c>
      <c r="BQ75" s="61">
        <f t="shared" si="321"/>
        <v>163965</v>
      </c>
      <c r="BR75" s="154">
        <f t="shared" si="321"/>
        <v>363332</v>
      </c>
      <c r="BS75" s="61">
        <f t="shared" si="322"/>
        <v>-13064</v>
      </c>
      <c r="BT75" s="61">
        <f t="shared" si="322"/>
        <v>-373955</v>
      </c>
      <c r="BU75" s="61">
        <f t="shared" si="322"/>
        <v>23834</v>
      </c>
      <c r="BV75" s="61">
        <f t="shared" si="322"/>
        <v>-52075</v>
      </c>
      <c r="BW75" s="61">
        <f t="shared" si="322"/>
        <v>113117</v>
      </c>
      <c r="BX75" s="61">
        <f t="shared" si="322"/>
        <v>-27897</v>
      </c>
      <c r="BY75" s="61">
        <f t="shared" si="322"/>
        <v>-27278</v>
      </c>
      <c r="BZ75" s="61">
        <f t="shared" si="322"/>
        <v>-15239</v>
      </c>
      <c r="CA75" s="61">
        <f t="shared" si="322"/>
        <v>770</v>
      </c>
      <c r="CB75" s="61">
        <f t="shared" si="322"/>
        <v>56853</v>
      </c>
      <c r="CC75" s="61">
        <f t="shared" si="323"/>
        <v>72231</v>
      </c>
      <c r="CD75" s="60">
        <f t="shared" si="324"/>
        <v>-186568</v>
      </c>
      <c r="CE75" s="61">
        <f t="shared" si="325"/>
        <v>94156</v>
      </c>
      <c r="CF75" s="61">
        <f t="shared" si="325"/>
        <v>134633</v>
      </c>
      <c r="CG75" s="61">
        <f t="shared" si="325"/>
        <v>-294534</v>
      </c>
      <c r="CH75" s="61">
        <f t="shared" si="325"/>
        <v>-137694</v>
      </c>
      <c r="CI75" s="61">
        <f t="shared" si="325"/>
        <v>13009</v>
      </c>
      <c r="CJ75" s="61">
        <f t="shared" si="325"/>
        <v>13861</v>
      </c>
      <c r="CK75" s="61">
        <f t="shared" si="325"/>
        <v>2781</v>
      </c>
      <c r="CL75" s="61">
        <f t="shared" si="325"/>
        <v>19544</v>
      </c>
      <c r="CM75" s="61">
        <f t="shared" si="325"/>
        <v>-5639</v>
      </c>
      <c r="CN75" s="61">
        <f t="shared" si="325"/>
        <v>-96552</v>
      </c>
      <c r="CO75" s="61">
        <f t="shared" si="325"/>
        <v>31713</v>
      </c>
      <c r="CP75" s="60">
        <f t="shared" si="325"/>
        <v>40717</v>
      </c>
      <c r="CQ75" s="61">
        <f t="shared" si="325"/>
        <v>63544</v>
      </c>
      <c r="CR75" s="61">
        <f t="shared" si="325"/>
        <v>368736</v>
      </c>
      <c r="CS75" s="61">
        <f t="shared" si="325"/>
        <v>221494</v>
      </c>
      <c r="CT75" s="61">
        <f t="shared" si="325"/>
        <v>75226</v>
      </c>
      <c r="CU75" s="61">
        <f t="shared" si="325"/>
        <v>61791</v>
      </c>
      <c r="CV75" s="61">
        <f t="shared" si="325"/>
        <v>-55041</v>
      </c>
      <c r="CW75" s="61">
        <f t="shared" si="325"/>
        <v>-1569</v>
      </c>
      <c r="CX75" s="61">
        <f t="shared" si="326"/>
        <v>-11575</v>
      </c>
      <c r="CY75" s="61">
        <f t="shared" si="327"/>
        <v>333</v>
      </c>
      <c r="CZ75" s="61">
        <f t="shared" si="327"/>
        <v>50993</v>
      </c>
      <c r="DA75" s="61"/>
      <c r="DB75" s="60"/>
    </row>
    <row r="76" spans="1:106" x14ac:dyDescent="0.3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48">
        <v>1917090</v>
      </c>
      <c r="AL76" s="48">
        <v>1480513</v>
      </c>
      <c r="AM76" s="48">
        <v>2414687</v>
      </c>
      <c r="AN76" s="48">
        <v>1339153</v>
      </c>
      <c r="AO76" s="48">
        <v>525301</v>
      </c>
      <c r="AP76" s="48">
        <v>397877</v>
      </c>
      <c r="AQ76" s="48">
        <v>320373</v>
      </c>
      <c r="AR76" s="48">
        <v>276521</v>
      </c>
      <c r="AS76" s="48">
        <v>352983</v>
      </c>
      <c r="AT76" s="48">
        <v>591056</v>
      </c>
      <c r="AU76" s="48">
        <v>938218</v>
      </c>
      <c r="AV76" s="197">
        <v>1508076</v>
      </c>
      <c r="AW76" s="261">
        <f>[1]Jan!$D$14+[1]Jan!$D$17+[1]Jan!$D$32+[1]Jan!$D$35</f>
        <v>1741040</v>
      </c>
      <c r="AX76" s="261">
        <f>[1]Feb!$D$14+[1]Feb!$D$17+[1]Feb!$D$32+[1]Feb!$D$35</f>
        <v>1767658</v>
      </c>
      <c r="AY76" s="261">
        <f>[1]Mar!$D$14+[1]Mar!$D$17+[1]Mar!$D$32+[1]Mar!$D$35</f>
        <v>1654328</v>
      </c>
      <c r="AZ76" s="261">
        <f>[1]Apr!$D$14+[1]Apr!$D$17+[1]Apr!$D$32+[1]Apr!$D$35</f>
        <v>1200407</v>
      </c>
      <c r="BA76" s="261">
        <f>[1]May!$D$14+[1]May!$D$17+[1]May!$D$32+[1]May!$D$35</f>
        <v>705039</v>
      </c>
      <c r="BB76" s="261">
        <f>[1]Jun!$D$14+[1]Jun!$D$17+[1]Jun!$D$32+[1]Jun!$D$35</f>
        <v>477581</v>
      </c>
      <c r="BC76" s="261">
        <f>[1]Jul!$D$14+[1]Jul!$D$17+[1]Jul!$D$32+[1]Jul!$D$35</f>
        <v>314282</v>
      </c>
      <c r="BD76" s="261">
        <f>[1]Aug!$D$14+[1]Aug!$D$17+[1]Aug!$D$32+[1]Aug!$D$35</f>
        <v>308322</v>
      </c>
      <c r="BE76" s="261">
        <f>[1]Sep!$D$14+[1]Sep!$D$17+[1]Sep!$D$32+[1]Sep!$D$35</f>
        <v>355830</v>
      </c>
      <c r="BF76" s="261">
        <f>[1]Oct!$D$14+[1]Oct!$D$17+[1]Oct!$D$32+[1]Oct!$D$35</f>
        <v>540968</v>
      </c>
      <c r="BG76" s="261">
        <f>[1]Nov!$D$14+[1]Nov!$D$17+[1]Nov!$D$32+[1]Nov!$D$35</f>
        <v>0</v>
      </c>
      <c r="BH76" s="264">
        <f>[1]Dec!$D$14+[1]Dec!$D$17+[1]Dec!$D$32+[1]Dec!$D$35</f>
        <v>0</v>
      </c>
      <c r="BI76" s="73">
        <f t="shared" si="321"/>
        <v>296661</v>
      </c>
      <c r="BJ76" s="73">
        <f t="shared" si="321"/>
        <v>90338</v>
      </c>
      <c r="BK76" s="61">
        <f t="shared" si="321"/>
        <v>15249</v>
      </c>
      <c r="BL76" s="73">
        <f t="shared" si="321"/>
        <v>112199</v>
      </c>
      <c r="BM76" s="61">
        <f t="shared" si="321"/>
        <v>47869</v>
      </c>
      <c r="BN76" s="61">
        <f t="shared" si="321"/>
        <v>49121</v>
      </c>
      <c r="BO76" s="61">
        <f t="shared" si="321"/>
        <v>27525</v>
      </c>
      <c r="BP76" s="61">
        <f t="shared" si="321"/>
        <v>13303</v>
      </c>
      <c r="BQ76" s="61">
        <f t="shared" si="321"/>
        <v>173994</v>
      </c>
      <c r="BR76" s="154">
        <f t="shared" si="321"/>
        <v>336808</v>
      </c>
      <c r="BS76" s="61">
        <f t="shared" si="322"/>
        <v>-73785</v>
      </c>
      <c r="BT76" s="61">
        <f t="shared" si="322"/>
        <v>-159882</v>
      </c>
      <c r="BU76" s="61">
        <f t="shared" si="322"/>
        <v>-222652</v>
      </c>
      <c r="BV76" s="61">
        <f t="shared" si="322"/>
        <v>-17420</v>
      </c>
      <c r="BW76" s="61">
        <f t="shared" si="322"/>
        <v>69077</v>
      </c>
      <c r="BX76" s="61">
        <f t="shared" si="322"/>
        <v>-73234</v>
      </c>
      <c r="BY76" s="61">
        <f t="shared" si="322"/>
        <v>-45826</v>
      </c>
      <c r="BZ76" s="61">
        <f t="shared" si="322"/>
        <v>-38965</v>
      </c>
      <c r="CA76" s="61">
        <f t="shared" si="322"/>
        <v>3796</v>
      </c>
      <c r="CB76" s="61">
        <f t="shared" si="322"/>
        <v>70791</v>
      </c>
      <c r="CC76" s="61">
        <f t="shared" si="323"/>
        <v>167685</v>
      </c>
      <c r="CD76" s="60">
        <f t="shared" si="324"/>
        <v>-303284</v>
      </c>
      <c r="CE76" s="61">
        <f t="shared" si="325"/>
        <v>99013</v>
      </c>
      <c r="CF76" s="61">
        <f t="shared" si="325"/>
        <v>525231</v>
      </c>
      <c r="CG76" s="61">
        <f t="shared" si="325"/>
        <v>-709533</v>
      </c>
      <c r="CH76" s="61">
        <f t="shared" si="325"/>
        <v>-170460</v>
      </c>
      <c r="CI76" s="61">
        <f t="shared" si="325"/>
        <v>188504</v>
      </c>
      <c r="CJ76" s="61">
        <f t="shared" si="325"/>
        <v>8659</v>
      </c>
      <c r="CK76" s="61">
        <f t="shared" si="325"/>
        <v>-3441</v>
      </c>
      <c r="CL76" s="61">
        <f t="shared" si="325"/>
        <v>16324</v>
      </c>
      <c r="CM76" s="61">
        <f t="shared" si="325"/>
        <v>-14701</v>
      </c>
      <c r="CN76" s="61">
        <f t="shared" si="325"/>
        <v>-91746</v>
      </c>
      <c r="CO76" s="61">
        <f t="shared" si="325"/>
        <v>-119107</v>
      </c>
      <c r="CP76" s="60">
        <f t="shared" si="325"/>
        <v>189203</v>
      </c>
      <c r="CQ76" s="61">
        <f t="shared" si="325"/>
        <v>176050</v>
      </c>
      <c r="CR76" s="61">
        <f t="shared" si="325"/>
        <v>-287145</v>
      </c>
      <c r="CS76" s="61">
        <f t="shared" si="325"/>
        <v>760359</v>
      </c>
      <c r="CT76" s="61">
        <f t="shared" si="325"/>
        <v>138746</v>
      </c>
      <c r="CU76" s="61">
        <f t="shared" si="325"/>
        <v>-179738</v>
      </c>
      <c r="CV76" s="61">
        <f t="shared" si="325"/>
        <v>-79704</v>
      </c>
      <c r="CW76" s="61">
        <f t="shared" si="325"/>
        <v>6091</v>
      </c>
      <c r="CX76" s="61">
        <f t="shared" si="326"/>
        <v>-31801</v>
      </c>
      <c r="CY76" s="61">
        <f t="shared" si="327"/>
        <v>-2847</v>
      </c>
      <c r="CZ76" s="61">
        <f t="shared" si="327"/>
        <v>50088</v>
      </c>
      <c r="DA76" s="61"/>
      <c r="DB76" s="60"/>
    </row>
    <row r="77" spans="1:106" x14ac:dyDescent="0.3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48">
        <v>5117420</v>
      </c>
      <c r="AL77" s="48">
        <v>4377407</v>
      </c>
      <c r="AM77" s="48">
        <v>5063684</v>
      </c>
      <c r="AN77" s="48">
        <v>4987580</v>
      </c>
      <c r="AO77" s="48">
        <v>3923582</v>
      </c>
      <c r="AP77" s="48">
        <v>3493415</v>
      </c>
      <c r="AQ77" s="48">
        <v>3375490</v>
      </c>
      <c r="AR77" s="48">
        <v>2865153</v>
      </c>
      <c r="AS77" s="48">
        <v>3207624</v>
      </c>
      <c r="AT77" s="48">
        <v>3402612</v>
      </c>
      <c r="AU77" s="48">
        <v>4406328</v>
      </c>
      <c r="AV77" s="197">
        <v>4788436</v>
      </c>
      <c r="AW77" s="261">
        <f>[1]Jan!$D$15+[1]Jan!$D$18+[1]Jan!$D$33+[1]Jan!$D$36+[1]Jan!$D$48</f>
        <v>4915092</v>
      </c>
      <c r="AX77" s="261">
        <f>[1]Feb!$D$15+[1]Feb!$D$18+[1]Feb!$D$33+[1]Feb!$D$36+[1]Feb!$D$48</f>
        <v>4956211</v>
      </c>
      <c r="AY77" s="261">
        <f>[1]Mar!$D$15+[1]Mar!$D$18+[1]Mar!$D$33+[1]Mar!$D$36+[1]Mar!$D$48</f>
        <v>4619876</v>
      </c>
      <c r="AZ77" s="261">
        <f>[1]Apr!$D$15+[1]Apr!$D$18+[1]Apr!$D$33+[1]Apr!$D$36+[1]Apr!$D$48</f>
        <v>4592234</v>
      </c>
      <c r="BA77" s="261">
        <f>[1]May!$D$15+[1]May!$D$18+[1]May!$D$33+[1]May!$D$36+[1]May!$D$48</f>
        <v>4142311</v>
      </c>
      <c r="BB77" s="261">
        <f>[1]Jun!$D$15+[1]Jun!$D$18+[1]Jun!$D$33+[1]Jun!$D$36+[1]Jun!$D$48</f>
        <v>3674709</v>
      </c>
      <c r="BC77" s="261">
        <f>[1]Jul!$D$15+[1]Jul!$D$18+[1]Jul!$D$33+[1]Jul!$D$36+[1]Jul!$D$48</f>
        <v>3151526</v>
      </c>
      <c r="BD77" s="261">
        <f>[1]Aug!$D$15+[1]Aug!$D$18+[1]Aug!$D$33+[1]Aug!$D$36+[1]Aug!$D$48</f>
        <v>2882578</v>
      </c>
      <c r="BE77" s="261">
        <f>[1]Sep!$D$15+[1]Sep!$D$18+[1]Sep!$D$33+[1]Sep!$D$36+[1]Sep!$D$48</f>
        <v>3326568</v>
      </c>
      <c r="BF77" s="261">
        <f>[1]Oct!$D$15+[1]Oct!$D$18+[1]Oct!$D$33+[1]Oct!$D$36+[1]Oct!$D$48</f>
        <v>3494432</v>
      </c>
      <c r="BG77" s="261">
        <f>[1]Nov!$D$15+[1]Nov!$D$18+[1]Nov!$D$33+[1]Nov!$D$36+[1]Nov!$D$48</f>
        <v>0</v>
      </c>
      <c r="BH77" s="264">
        <f>[1]Dec!$D$15+[1]Dec!$D$18+[1]Dec!$D$33+[1]Dec!$D$36+[1]Dec!$D$48</f>
        <v>0</v>
      </c>
      <c r="BI77" s="73">
        <f t="shared" si="321"/>
        <v>588075</v>
      </c>
      <c r="BJ77" s="73">
        <f t="shared" si="321"/>
        <v>390535</v>
      </c>
      <c r="BK77" s="61">
        <f t="shared" si="321"/>
        <v>-64842</v>
      </c>
      <c r="BL77" s="73">
        <f t="shared" si="321"/>
        <v>884890</v>
      </c>
      <c r="BM77" s="61">
        <f t="shared" si="321"/>
        <v>325964</v>
      </c>
      <c r="BN77" s="61">
        <f t="shared" si="321"/>
        <v>112588.20000000019</v>
      </c>
      <c r="BO77" s="61">
        <f t="shared" si="321"/>
        <v>113519.79999999981</v>
      </c>
      <c r="BP77" s="61">
        <f t="shared" si="321"/>
        <v>4881</v>
      </c>
      <c r="BQ77" s="61">
        <f t="shared" si="321"/>
        <v>244576.90000000037</v>
      </c>
      <c r="BR77" s="154">
        <f t="shared" si="321"/>
        <v>342958</v>
      </c>
      <c r="BS77" s="61">
        <f t="shared" si="322"/>
        <v>8531</v>
      </c>
      <c r="BT77" s="61">
        <f t="shared" si="322"/>
        <v>-14072</v>
      </c>
      <c r="BU77" s="61">
        <f t="shared" si="322"/>
        <v>-394236</v>
      </c>
      <c r="BV77" s="61">
        <f t="shared" si="322"/>
        <v>-134026</v>
      </c>
      <c r="BW77" s="61">
        <f t="shared" si="322"/>
        <v>43559</v>
      </c>
      <c r="BX77" s="61">
        <f t="shared" si="322"/>
        <v>-860876</v>
      </c>
      <c r="BY77" s="61">
        <f t="shared" si="322"/>
        <v>-100115</v>
      </c>
      <c r="BZ77" s="61">
        <f t="shared" si="322"/>
        <v>-138486.20000000019</v>
      </c>
      <c r="CA77" s="61">
        <f t="shared" si="322"/>
        <v>-280157.79999999981</v>
      </c>
      <c r="CB77" s="61">
        <f t="shared" si="322"/>
        <v>278873</v>
      </c>
      <c r="CC77" s="61">
        <f t="shared" si="323"/>
        <v>-61641.900000000373</v>
      </c>
      <c r="CD77" s="60">
        <f t="shared" si="324"/>
        <v>-236834</v>
      </c>
      <c r="CE77" s="61">
        <f t="shared" si="325"/>
        <v>136460</v>
      </c>
      <c r="CF77" s="61">
        <f t="shared" si="325"/>
        <v>612267</v>
      </c>
      <c r="CG77" s="61">
        <f t="shared" si="325"/>
        <v>80034</v>
      </c>
      <c r="CH77" s="61">
        <f t="shared" si="325"/>
        <v>-755474</v>
      </c>
      <c r="CI77" s="61">
        <f t="shared" si="325"/>
        <v>-297062</v>
      </c>
      <c r="CJ77" s="61">
        <f t="shared" si="325"/>
        <v>-434994</v>
      </c>
      <c r="CK77" s="61">
        <f t="shared" si="325"/>
        <v>-444328</v>
      </c>
      <c r="CL77" s="61">
        <f t="shared" si="325"/>
        <v>215173</v>
      </c>
      <c r="CM77" s="61">
        <f t="shared" si="325"/>
        <v>11270</v>
      </c>
      <c r="CN77" s="61">
        <f t="shared" si="325"/>
        <v>139241</v>
      </c>
      <c r="CO77" s="61">
        <f t="shared" si="325"/>
        <v>62569</v>
      </c>
      <c r="CP77" s="60">
        <f t="shared" si="325"/>
        <v>267937</v>
      </c>
      <c r="CQ77" s="61">
        <f t="shared" si="325"/>
        <v>202328</v>
      </c>
      <c r="CR77" s="61">
        <f t="shared" si="325"/>
        <v>-578804</v>
      </c>
      <c r="CS77" s="61">
        <f t="shared" si="325"/>
        <v>443808</v>
      </c>
      <c r="CT77" s="61">
        <f t="shared" si="325"/>
        <v>395346</v>
      </c>
      <c r="CU77" s="61">
        <f t="shared" si="325"/>
        <v>-218729</v>
      </c>
      <c r="CV77" s="61">
        <f t="shared" si="325"/>
        <v>-181294</v>
      </c>
      <c r="CW77" s="61">
        <f t="shared" si="325"/>
        <v>223964</v>
      </c>
      <c r="CX77" s="61">
        <f t="shared" si="326"/>
        <v>-17425</v>
      </c>
      <c r="CY77" s="61">
        <f t="shared" si="327"/>
        <v>-118944</v>
      </c>
      <c r="CZ77" s="61">
        <f t="shared" si="327"/>
        <v>-91820</v>
      </c>
      <c r="DA77" s="61"/>
      <c r="DB77" s="60"/>
    </row>
    <row r="78" spans="1:106" x14ac:dyDescent="0.3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O78" si="328">SUM(E73:E77)</f>
        <v>7003140</v>
      </c>
      <c r="F78" s="73">
        <f t="shared" si="328"/>
        <v>4938228</v>
      </c>
      <c r="G78" s="73">
        <f t="shared" si="328"/>
        <v>4264124</v>
      </c>
      <c r="H78" s="73">
        <f t="shared" si="328"/>
        <v>4095813</v>
      </c>
      <c r="I78" s="73">
        <f t="shared" si="328"/>
        <v>4267224</v>
      </c>
      <c r="J78" s="73">
        <f t="shared" si="328"/>
        <v>5675239</v>
      </c>
      <c r="K78" s="73">
        <f t="shared" si="328"/>
        <v>9400296</v>
      </c>
      <c r="L78" s="73">
        <f t="shared" si="328"/>
        <v>12633235</v>
      </c>
      <c r="M78" s="73">
        <f t="shared" si="328"/>
        <v>14243880</v>
      </c>
      <c r="N78" s="150">
        <f t="shared" ref="N78" si="329">SUM(N73:N77)</f>
        <v>13922738</v>
      </c>
      <c r="O78" s="73">
        <f t="shared" ref="O78" si="330">SUM(O73:O77)</f>
        <v>11684846</v>
      </c>
      <c r="P78" s="73">
        <f t="shared" si="328"/>
        <v>9596695</v>
      </c>
      <c r="Q78" s="73">
        <f t="shared" si="328"/>
        <v>7832009</v>
      </c>
      <c r="R78" s="73">
        <f t="shared" si="328"/>
        <v>3753114</v>
      </c>
      <c r="S78" s="73">
        <f t="shared" si="328"/>
        <v>3905357</v>
      </c>
      <c r="T78" s="73">
        <f t="shared" si="328"/>
        <v>3899016.8</v>
      </c>
      <c r="U78" s="73">
        <f t="shared" si="328"/>
        <v>4089926.2</v>
      </c>
      <c r="V78" s="73">
        <f t="shared" ref="V78" si="331">SUM(V73:V77)</f>
        <v>5820737</v>
      </c>
      <c r="W78" s="73">
        <f t="shared" ref="W78:X78" si="332">SUM(W73:W77)</f>
        <v>8403625.0999999996</v>
      </c>
      <c r="X78" s="161">
        <f t="shared" si="332"/>
        <v>10748915</v>
      </c>
      <c r="Y78" s="73">
        <f t="shared" ref="Y78:AB78" si="333">SUM(Y73:Y77)</f>
        <v>14591216</v>
      </c>
      <c r="Z78" s="73">
        <f t="shared" si="333"/>
        <v>14780316</v>
      </c>
      <c r="AA78" s="73">
        <f t="shared" si="333"/>
        <v>12942786</v>
      </c>
      <c r="AB78" s="73">
        <f t="shared" si="333"/>
        <v>9786898</v>
      </c>
      <c r="AC78" s="73">
        <f t="shared" ref="AC78" si="334">SUM(AC73:AC77)</f>
        <v>6965084</v>
      </c>
      <c r="AD78" s="73">
        <f t="shared" ref="AD78:AF78" si="335">SUM(AD73:AD77)</f>
        <v>4667278</v>
      </c>
      <c r="AE78" s="73">
        <f t="shared" si="335"/>
        <v>4086760</v>
      </c>
      <c r="AF78" s="73">
        <f t="shared" si="335"/>
        <v>4097057</v>
      </c>
      <c r="AG78" s="73">
        <f t="shared" ref="AG78:AI78" si="336">SUM(AG73:AG77)</f>
        <v>4331088</v>
      </c>
      <c r="AH78" s="73">
        <f t="shared" si="336"/>
        <v>5101636</v>
      </c>
      <c r="AI78" s="73">
        <f t="shared" si="336"/>
        <v>7966209</v>
      </c>
      <c r="AJ78" s="161">
        <f t="shared" ref="AJ78" si="337">SUM(AJ73:AJ77)</f>
        <v>11951589</v>
      </c>
      <c r="AK78" s="73">
        <v>14038013</v>
      </c>
      <c r="AL78" s="73">
        <v>14024482</v>
      </c>
      <c r="AM78" s="73">
        <v>13761309</v>
      </c>
      <c r="AN78" s="73">
        <v>11196725</v>
      </c>
      <c r="AO78" s="73">
        <v>6994032</v>
      </c>
      <c r="AP78" s="73">
        <v>4910643</v>
      </c>
      <c r="AQ78" s="73">
        <v>4528152</v>
      </c>
      <c r="AR78" s="73">
        <v>3764721</v>
      </c>
      <c r="AS78" s="73">
        <v>4332540</v>
      </c>
      <c r="AT78" s="73">
        <v>5528082</v>
      </c>
      <c r="AU78" s="73">
        <v>7777881</v>
      </c>
      <c r="AV78" s="161">
        <v>11333030</v>
      </c>
      <c r="AW78" s="73">
        <f t="shared" ref="AW78:BG78" si="338">SUM(AW73:AW77)</f>
        <v>13382213</v>
      </c>
      <c r="AX78" s="73">
        <f t="shared" si="338"/>
        <v>13221795</v>
      </c>
      <c r="AY78" s="73">
        <f t="shared" si="338"/>
        <v>11890375</v>
      </c>
      <c r="AZ78" s="73">
        <f t="shared" si="338"/>
        <v>10411677</v>
      </c>
      <c r="BA78" s="73">
        <f t="shared" si="338"/>
        <v>6994146</v>
      </c>
      <c r="BB78" s="73">
        <f t="shared" si="338"/>
        <v>5489048</v>
      </c>
      <c r="BC78" s="73">
        <f t="shared" si="338"/>
        <v>4282309</v>
      </c>
      <c r="BD78" s="73">
        <f t="shared" si="338"/>
        <v>3844895</v>
      </c>
      <c r="BE78" s="73">
        <f t="shared" si="338"/>
        <v>4478495</v>
      </c>
      <c r="BF78" s="73">
        <f t="shared" si="338"/>
        <v>5268281</v>
      </c>
      <c r="BG78" s="73">
        <f t="shared" si="338"/>
        <v>0</v>
      </c>
      <c r="BH78" s="161">
        <f t="shared" ref="BH78" si="339">SUM(BH73:BH77)</f>
        <v>0</v>
      </c>
      <c r="BI78" s="73">
        <f t="shared" si="328"/>
        <v>2047753</v>
      </c>
      <c r="BJ78" s="73">
        <f t="shared" si="328"/>
        <v>970123</v>
      </c>
      <c r="BK78" s="61">
        <f t="shared" si="328"/>
        <v>-828869</v>
      </c>
      <c r="BL78" s="73">
        <f t="shared" si="328"/>
        <v>1185114</v>
      </c>
      <c r="BM78" s="61">
        <f t="shared" si="328"/>
        <v>358767</v>
      </c>
      <c r="BN78" s="61">
        <f t="shared" si="328"/>
        <v>196796.20000000019</v>
      </c>
      <c r="BO78" s="61">
        <f t="shared" si="328"/>
        <v>177297.79999999981</v>
      </c>
      <c r="BP78" s="61">
        <f t="shared" ref="BP78:BQ78" si="340">SUM(BP73:BP77)</f>
        <v>-145498</v>
      </c>
      <c r="BQ78" s="61">
        <f t="shared" si="340"/>
        <v>996670.90000000037</v>
      </c>
      <c r="BR78" s="154">
        <f t="shared" ref="BR78:BS78" si="341">SUM(BR73:BR77)</f>
        <v>1884320</v>
      </c>
      <c r="BS78" s="61">
        <f t="shared" si="341"/>
        <v>-347336</v>
      </c>
      <c r="BT78" s="61">
        <f t="shared" ref="BT78:BU78" si="342">SUM(BT73:BT77)</f>
        <v>-857578</v>
      </c>
      <c r="BU78" s="61">
        <f t="shared" si="342"/>
        <v>-1257940</v>
      </c>
      <c r="BV78" s="61">
        <f t="shared" ref="BV78:BW78" si="343">SUM(BV73:BV77)</f>
        <v>-190203</v>
      </c>
      <c r="BW78" s="61">
        <f t="shared" si="343"/>
        <v>866925</v>
      </c>
      <c r="BX78" s="61">
        <f t="shared" ref="BX78:BY78" si="344">SUM(BX73:BX77)</f>
        <v>-914164</v>
      </c>
      <c r="BY78" s="61">
        <f t="shared" si="344"/>
        <v>-181403</v>
      </c>
      <c r="BZ78" s="61">
        <f t="shared" ref="BZ78:CA78" si="345">SUM(BZ73:BZ77)</f>
        <v>-198040.20000000019</v>
      </c>
      <c r="CA78" s="61">
        <f t="shared" si="345"/>
        <v>-241161.79999999981</v>
      </c>
      <c r="CB78" s="61">
        <f t="shared" ref="CB78" si="346">SUM(CB73:CB77)</f>
        <v>719101</v>
      </c>
      <c r="CC78" s="61">
        <f t="shared" ref="CC78:CE78" si="347">SUM(CC73:CC77)</f>
        <v>437416.09999999963</v>
      </c>
      <c r="CD78" s="60">
        <f t="shared" si="347"/>
        <v>-1202674</v>
      </c>
      <c r="CE78" s="61">
        <f t="shared" si="347"/>
        <v>553203</v>
      </c>
      <c r="CF78" s="61">
        <f t="shared" ref="CF78:CG78" si="348">SUM(CF73:CF77)</f>
        <v>755834</v>
      </c>
      <c r="CG78" s="61">
        <f t="shared" si="348"/>
        <v>-818523</v>
      </c>
      <c r="CH78" s="61">
        <f t="shared" ref="CH78:CI78" si="349">SUM(CH73:CH77)</f>
        <v>-1409827</v>
      </c>
      <c r="CI78" s="61">
        <f t="shared" si="349"/>
        <v>-28948</v>
      </c>
      <c r="CJ78" s="61">
        <f t="shared" ref="CJ78:CK78" si="350">SUM(CJ73:CJ77)</f>
        <v>-243365</v>
      </c>
      <c r="CK78" s="61">
        <f t="shared" si="350"/>
        <v>-441392</v>
      </c>
      <c r="CL78" s="61">
        <f t="shared" ref="CL78:CM78" si="351">SUM(CL73:CL77)</f>
        <v>332336</v>
      </c>
      <c r="CM78" s="61">
        <f t="shared" si="351"/>
        <v>-1452</v>
      </c>
      <c r="CN78" s="61">
        <f t="shared" ref="CN78:CO78" si="352">SUM(CN73:CN77)</f>
        <v>-426446</v>
      </c>
      <c r="CO78" s="61">
        <f t="shared" si="352"/>
        <v>188328</v>
      </c>
      <c r="CP78" s="60">
        <f t="shared" ref="CP78:CQ78" si="353">SUM(CP73:CP77)</f>
        <v>618559</v>
      </c>
      <c r="CQ78" s="61">
        <f t="shared" si="353"/>
        <v>655800</v>
      </c>
      <c r="CR78" s="61">
        <f t="shared" ref="CR78:CS78" si="354">SUM(CR73:CR77)</f>
        <v>802687</v>
      </c>
      <c r="CS78" s="61">
        <f t="shared" si="354"/>
        <v>1870934</v>
      </c>
      <c r="CT78" s="61">
        <f t="shared" ref="CT78:CU78" si="355">SUM(CT73:CT77)</f>
        <v>785048</v>
      </c>
      <c r="CU78" s="61">
        <f t="shared" si="355"/>
        <v>-114</v>
      </c>
      <c r="CV78" s="61">
        <f t="shared" ref="CV78:CW78" si="356">SUM(CV73:CV77)</f>
        <v>-578405</v>
      </c>
      <c r="CW78" s="61">
        <f t="shared" si="356"/>
        <v>245843</v>
      </c>
      <c r="CX78" s="61">
        <f t="shared" ref="CX78:CY78" si="357">SUM(CX73:CX77)</f>
        <v>-80174</v>
      </c>
      <c r="CY78" s="61">
        <f t="shared" si="357"/>
        <v>-145955</v>
      </c>
      <c r="CZ78" s="61">
        <f t="shared" ref="CZ78" si="358">SUM(CZ73:CZ77)</f>
        <v>259801</v>
      </c>
      <c r="DA78" s="61"/>
      <c r="DB78" s="60"/>
    </row>
    <row r="79" spans="1:106" x14ac:dyDescent="0.3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162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162"/>
      <c r="BI79" s="75"/>
      <c r="BJ79" s="75"/>
      <c r="BK79" s="75"/>
      <c r="BL79" s="75"/>
      <c r="BM79" s="75"/>
      <c r="BN79" s="75"/>
      <c r="BO79" s="75"/>
      <c r="BP79" s="75"/>
      <c r="BQ79" s="75"/>
      <c r="BR79" s="230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4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4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4"/>
    </row>
    <row r="80" spans="1:106" x14ac:dyDescent="0.3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267">
        <v>7832813.5</v>
      </c>
      <c r="AL80" s="267">
        <v>8956275.5099999998</v>
      </c>
      <c r="AM80" s="267">
        <v>6775852.54</v>
      </c>
      <c r="AN80" s="267">
        <v>5417096.6800000006</v>
      </c>
      <c r="AO80" s="267">
        <v>2874797.42</v>
      </c>
      <c r="AP80" s="267">
        <v>1359531.8100000003</v>
      </c>
      <c r="AQ80" s="267">
        <v>1335223.6299999999</v>
      </c>
      <c r="AR80" s="267">
        <v>1065656.21</v>
      </c>
      <c r="AS80" s="267">
        <v>1249092.7399999998</v>
      </c>
      <c r="AT80" s="267">
        <v>2276940.85</v>
      </c>
      <c r="AU80" s="267">
        <v>3357437.0700000003</v>
      </c>
      <c r="AV80" s="197">
        <v>6431719.0899999999</v>
      </c>
      <c r="AW80" s="262">
        <f>[1]Jan!$J$6+[1]Jan!$J$8+[1]Jan!$J$29</f>
        <v>8700350.3499999996</v>
      </c>
      <c r="AX80" s="262">
        <f>[1]Feb!$J$6+[1]Feb!$J$8+[1]Feb!$J$29</f>
        <v>8082578.4600000009</v>
      </c>
      <c r="AY80" s="262">
        <f>[1]Mar!$J$6+[1]Mar!$J$8+[1]Mar!$J$29</f>
        <v>6428479.5300000003</v>
      </c>
      <c r="AZ80" s="262">
        <f>[1]Apr!$J$6+[1]Apr!$J$8+[1]Apr!$J$29</f>
        <v>5354789.3899999997</v>
      </c>
      <c r="BA80" s="262">
        <f>[1]May!$J$6+[1]May!$J$8+[1]May!$J$29</f>
        <v>2453947.7200000002</v>
      </c>
      <c r="BB80" s="262">
        <f>[1]Jun!$J$6+[1]Jun!$J$8+[1]Jun!$J$29</f>
        <v>1487460.91</v>
      </c>
      <c r="BC80" s="262">
        <f>[1]Jul!$J$6+[1]Jul!$J$8+[1]Jul!$J$29</f>
        <v>977548.71</v>
      </c>
      <c r="BD80" s="262">
        <f>[1]Aug!$J$6+[1]Aug!$J$8+[1]Aug!$J$29</f>
        <v>794230.12</v>
      </c>
      <c r="BE80" s="262">
        <f>[1]Sep!$J$6+[1]Sep!$J$8+[1]Sep!$J$29</f>
        <v>911100.7899999998</v>
      </c>
      <c r="BF80" s="262">
        <f>[1]Oct!$J$6+[1]Oct!$J$8+[1]Oct!$J$29</f>
        <v>1253707.0900000001</v>
      </c>
      <c r="BG80" s="262">
        <f>[1]Nov!$J$6+[1]Nov!$J$8+[1]Nov!$J$29</f>
        <v>0</v>
      </c>
      <c r="BH80" s="264">
        <f>[1]Dec!$J$6+[1]Dec!$J$8+[1]Dec!$J$29</f>
        <v>0</v>
      </c>
      <c r="BI80" s="69">
        <f t="shared" ref="BI80:BR84" si="359">C80-O80</f>
        <v>1177478.2100000018</v>
      </c>
      <c r="BJ80" s="69">
        <f t="shared" si="359"/>
        <v>480703.56000000052</v>
      </c>
      <c r="BK80" s="69">
        <f t="shared" si="359"/>
        <v>-571193.22000000067</v>
      </c>
      <c r="BL80" s="69">
        <f t="shared" si="359"/>
        <v>111206.23000000021</v>
      </c>
      <c r="BM80" s="69">
        <f t="shared" si="359"/>
        <v>-35362.009999999893</v>
      </c>
      <c r="BN80" s="69">
        <f t="shared" si="359"/>
        <v>-1076.859999999986</v>
      </c>
      <c r="BO80" s="69">
        <f t="shared" si="359"/>
        <v>2756.0900000000838</v>
      </c>
      <c r="BP80" s="69">
        <f t="shared" si="359"/>
        <v>-185950.58999999962</v>
      </c>
      <c r="BQ80" s="69">
        <f t="shared" si="359"/>
        <v>248595.61000000034</v>
      </c>
      <c r="BR80" s="217">
        <f t="shared" si="359"/>
        <v>690445.58000000287</v>
      </c>
      <c r="BS80" s="69">
        <f t="shared" ref="BS80:CB84" si="360">M80-Y80</f>
        <v>-442746.26000000071</v>
      </c>
      <c r="BT80" s="69">
        <f t="shared" si="360"/>
        <v>-548004.31000000145</v>
      </c>
      <c r="BU80" s="69">
        <f t="shared" si="360"/>
        <v>-1040792.9700000007</v>
      </c>
      <c r="BV80" s="69">
        <f t="shared" si="360"/>
        <v>-197007.14999999944</v>
      </c>
      <c r="BW80" s="69">
        <f t="shared" si="360"/>
        <v>443528.09000000032</v>
      </c>
      <c r="BX80" s="69">
        <f t="shared" si="360"/>
        <v>-86196.240000000224</v>
      </c>
      <c r="BY80" s="69">
        <f t="shared" si="360"/>
        <v>-107756.51000000013</v>
      </c>
      <c r="BZ80" s="69">
        <f t="shared" si="360"/>
        <v>-93588.84999999986</v>
      </c>
      <c r="CA80" s="69">
        <f t="shared" si="360"/>
        <v>-90706.439999999944</v>
      </c>
      <c r="CB80" s="69">
        <f t="shared" si="360"/>
        <v>19023.669999999925</v>
      </c>
      <c r="CC80" s="69">
        <f t="shared" ref="CC80:CC84" si="361">W80-AI80</f>
        <v>-278369.18000000017</v>
      </c>
      <c r="CD80" s="68">
        <f t="shared" ref="CD80:CD84" si="362">X80-AJ80</f>
        <v>-1352030.62</v>
      </c>
      <c r="CE80" s="69">
        <f t="shared" ref="CE80:CW84" si="363">Y80-AK80</f>
        <v>-915296.80999999959</v>
      </c>
      <c r="CF80" s="69">
        <f t="shared" si="363"/>
        <v>-2065070.1799999988</v>
      </c>
      <c r="CG80" s="69">
        <f t="shared" si="363"/>
        <v>-978496.43999999948</v>
      </c>
      <c r="CH80" s="69">
        <f t="shared" si="363"/>
        <v>-1253943.9000000013</v>
      </c>
      <c r="CI80" s="69">
        <f t="shared" si="363"/>
        <v>-390594.23</v>
      </c>
      <c r="CJ80" s="69">
        <f t="shared" si="363"/>
        <v>-131498.57000000007</v>
      </c>
      <c r="CK80" s="69">
        <f t="shared" si="363"/>
        <v>-375337.35999999987</v>
      </c>
      <c r="CL80" s="69">
        <f t="shared" si="363"/>
        <v>-197791.10000000009</v>
      </c>
      <c r="CM80" s="69">
        <f t="shared" si="363"/>
        <v>-307451.13999999978</v>
      </c>
      <c r="CN80" s="69">
        <f t="shared" si="363"/>
        <v>-1015318.56</v>
      </c>
      <c r="CO80" s="69">
        <f t="shared" si="363"/>
        <v>-374448.5700000003</v>
      </c>
      <c r="CP80" s="68">
        <f t="shared" si="363"/>
        <v>-534748.25000000093</v>
      </c>
      <c r="CQ80" s="69">
        <f t="shared" si="363"/>
        <v>-867536.84999999963</v>
      </c>
      <c r="CR80" s="69">
        <f t="shared" si="363"/>
        <v>873697.04999999888</v>
      </c>
      <c r="CS80" s="69">
        <f t="shared" si="363"/>
        <v>347373.00999999978</v>
      </c>
      <c r="CT80" s="69">
        <f t="shared" si="363"/>
        <v>62307.290000000969</v>
      </c>
      <c r="CU80" s="69">
        <f t="shared" si="363"/>
        <v>420849.69999999972</v>
      </c>
      <c r="CV80" s="69">
        <f t="shared" si="363"/>
        <v>-127929.09999999963</v>
      </c>
      <c r="CW80" s="69">
        <f t="shared" si="363"/>
        <v>357674.91999999993</v>
      </c>
      <c r="CX80" s="69">
        <f t="shared" ref="CX80:CX84" si="364">AR80-BD80</f>
        <v>271426.08999999997</v>
      </c>
      <c r="CY80" s="69">
        <f t="shared" ref="CY80:CZ84" si="365">AS80-BE80</f>
        <v>337991.94999999995</v>
      </c>
      <c r="CZ80" s="69">
        <f t="shared" si="365"/>
        <v>1023233.76</v>
      </c>
      <c r="DA80" s="69"/>
      <c r="DB80" s="68"/>
    </row>
    <row r="81" spans="1:106" x14ac:dyDescent="0.3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267">
        <v>1055269.57</v>
      </c>
      <c r="AL81" s="267">
        <v>1281696.4000000001</v>
      </c>
      <c r="AM81" s="267">
        <v>1031961.9099999999</v>
      </c>
      <c r="AN81" s="267">
        <v>842297.3</v>
      </c>
      <c r="AO81" s="267">
        <v>486973.79000000004</v>
      </c>
      <c r="AP81" s="267">
        <v>221477.09000000003</v>
      </c>
      <c r="AQ81" s="267">
        <v>215124.26</v>
      </c>
      <c r="AR81" s="267">
        <v>167608.48000000004</v>
      </c>
      <c r="AS81" s="267">
        <v>187950.74</v>
      </c>
      <c r="AT81" s="267">
        <v>329325.08</v>
      </c>
      <c r="AU81" s="267">
        <v>480614.7900000001</v>
      </c>
      <c r="AV81" s="197">
        <v>927996.55</v>
      </c>
      <c r="AW81" s="262">
        <f>[1]Jan!$J$7+[1]Jan!$J$9</f>
        <v>1234862.49</v>
      </c>
      <c r="AX81" s="262">
        <f>[1]Feb!$J$7+[1]Feb!$J$9</f>
        <v>1209548.2899999998</v>
      </c>
      <c r="AY81" s="262">
        <f>[1]Mar!$J$7+[1]Mar!$J$9</f>
        <v>1015278.0500000003</v>
      </c>
      <c r="AZ81" s="262">
        <f>[1]Apr!$J$7+[1]Apr!$J$9</f>
        <v>902569.00000000012</v>
      </c>
      <c r="BA81" s="262">
        <f>[1]May!$J$7+[1]May!$J$9</f>
        <v>431400.06000000006</v>
      </c>
      <c r="BB81" s="262">
        <f>[1]Jun!$J$7+[1]Jun!$J$9</f>
        <v>255216.7</v>
      </c>
      <c r="BC81" s="262">
        <f>[1]Jul!$J$7+[1]Jul!$J$9</f>
        <v>157236.38</v>
      </c>
      <c r="BD81" s="262">
        <f>[1]Aug!$J$7+[1]Aug!$J$9</f>
        <v>127010.85</v>
      </c>
      <c r="BE81" s="262">
        <f>[1]Sep!$J$7+[1]Sep!$J$9</f>
        <v>140019.06</v>
      </c>
      <c r="BF81" s="262">
        <f>[1]Oct!$J$7+[1]Oct!$J$9</f>
        <v>183755.11</v>
      </c>
      <c r="BG81" s="262">
        <f>[1]Nov!$J$7+[1]Nov!$J$9</f>
        <v>0</v>
      </c>
      <c r="BH81" s="264">
        <f>[1]Dec!$J$7+[1]Dec!$J$9</f>
        <v>0</v>
      </c>
      <c r="BI81" s="69">
        <f t="shared" si="359"/>
        <v>292130.37999999989</v>
      </c>
      <c r="BJ81" s="69">
        <f t="shared" si="359"/>
        <v>192273.95999999985</v>
      </c>
      <c r="BK81" s="69">
        <f t="shared" si="359"/>
        <v>-42533.499999999942</v>
      </c>
      <c r="BL81" s="69">
        <f t="shared" si="359"/>
        <v>45871.549999999988</v>
      </c>
      <c r="BM81" s="69">
        <f t="shared" si="359"/>
        <v>9641.0900000000256</v>
      </c>
      <c r="BN81" s="69">
        <f t="shared" si="359"/>
        <v>11486.930000000022</v>
      </c>
      <c r="BO81" s="69">
        <f t="shared" si="359"/>
        <v>-5270.6100000000151</v>
      </c>
      <c r="BP81" s="69">
        <f t="shared" si="359"/>
        <v>-38743.909999999974</v>
      </c>
      <c r="BQ81" s="69">
        <f t="shared" si="359"/>
        <v>8741.890000000014</v>
      </c>
      <c r="BR81" s="217">
        <f t="shared" si="359"/>
        <v>77505.160000000265</v>
      </c>
      <c r="BS81" s="69">
        <f t="shared" si="360"/>
        <v>-100990.83999999985</v>
      </c>
      <c r="BT81" s="69">
        <f t="shared" si="360"/>
        <v>-87129.579999999842</v>
      </c>
      <c r="BU81" s="69">
        <f t="shared" si="360"/>
        <v>-174087.26</v>
      </c>
      <c r="BV81" s="69">
        <f t="shared" si="360"/>
        <v>-59316.560000000056</v>
      </c>
      <c r="BW81" s="69">
        <f t="shared" si="360"/>
        <v>62999.389999999956</v>
      </c>
      <c r="BX81" s="69">
        <f t="shared" si="360"/>
        <v>-16061.289999999979</v>
      </c>
      <c r="BY81" s="69">
        <f t="shared" si="360"/>
        <v>-21302.48000000001</v>
      </c>
      <c r="BZ81" s="69">
        <f t="shared" si="360"/>
        <v>-15865.150000000023</v>
      </c>
      <c r="CA81" s="69">
        <f t="shared" si="360"/>
        <v>-26916.309999999969</v>
      </c>
      <c r="CB81" s="69">
        <f t="shared" si="360"/>
        <v>-8577.1100000000442</v>
      </c>
      <c r="CC81" s="69">
        <f t="shared" si="361"/>
        <v>-56601.660000000033</v>
      </c>
      <c r="CD81" s="68">
        <f t="shared" si="362"/>
        <v>-197694.34000000008</v>
      </c>
      <c r="CE81" s="69">
        <f t="shared" si="363"/>
        <v>-106853.87000000011</v>
      </c>
      <c r="CF81" s="69">
        <f t="shared" si="363"/>
        <v>-303380.77000000014</v>
      </c>
      <c r="CG81" s="69">
        <f t="shared" si="363"/>
        <v>-153510.81999999983</v>
      </c>
      <c r="CH81" s="69">
        <f t="shared" si="363"/>
        <v>-204440.89</v>
      </c>
      <c r="CI81" s="69">
        <f t="shared" si="363"/>
        <v>-90958.770000000077</v>
      </c>
      <c r="CJ81" s="69">
        <f t="shared" si="363"/>
        <v>-29872.800000000047</v>
      </c>
      <c r="CK81" s="69">
        <f t="shared" si="363"/>
        <v>-68224.47</v>
      </c>
      <c r="CL81" s="69">
        <f t="shared" si="363"/>
        <v>-34024.23000000004</v>
      </c>
      <c r="CM81" s="69">
        <f t="shared" si="363"/>
        <v>-46647.16</v>
      </c>
      <c r="CN81" s="69">
        <f t="shared" si="363"/>
        <v>-147037.82999999999</v>
      </c>
      <c r="CO81" s="69">
        <f t="shared" si="363"/>
        <v>-64730.270000000077</v>
      </c>
      <c r="CP81" s="68">
        <f t="shared" si="363"/>
        <v>-130640.06000000006</v>
      </c>
      <c r="CQ81" s="69">
        <f t="shared" si="363"/>
        <v>-179592.91999999993</v>
      </c>
      <c r="CR81" s="69">
        <f t="shared" si="363"/>
        <v>72148.110000000335</v>
      </c>
      <c r="CS81" s="69">
        <f t="shared" si="363"/>
        <v>16683.859999999637</v>
      </c>
      <c r="CT81" s="69">
        <f t="shared" si="363"/>
        <v>-60271.70000000007</v>
      </c>
      <c r="CU81" s="69">
        <f t="shared" si="363"/>
        <v>55573.729999999981</v>
      </c>
      <c r="CV81" s="69">
        <f t="shared" si="363"/>
        <v>-33739.609999999986</v>
      </c>
      <c r="CW81" s="69">
        <f t="shared" si="363"/>
        <v>57887.880000000005</v>
      </c>
      <c r="CX81" s="69">
        <f t="shared" si="364"/>
        <v>40597.630000000034</v>
      </c>
      <c r="CY81" s="69">
        <f t="shared" si="365"/>
        <v>47931.679999999993</v>
      </c>
      <c r="CZ81" s="69">
        <f t="shared" si="365"/>
        <v>145569.97000000003</v>
      </c>
      <c r="DA81" s="69"/>
      <c r="DB81" s="68"/>
    </row>
    <row r="82" spans="1:106" x14ac:dyDescent="0.3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267">
        <v>2273413.2600000002</v>
      </c>
      <c r="AL82" s="267">
        <v>2682813.2199999997</v>
      </c>
      <c r="AM82" s="267">
        <v>2180065.4000000004</v>
      </c>
      <c r="AN82" s="267">
        <v>1590634.59</v>
      </c>
      <c r="AO82" s="267">
        <v>767202.57</v>
      </c>
      <c r="AP82" s="267">
        <v>417207.29000000004</v>
      </c>
      <c r="AQ82" s="267">
        <v>403881.51</v>
      </c>
      <c r="AR82" s="267">
        <v>339170.13999999996</v>
      </c>
      <c r="AS82" s="267">
        <v>404602.07999999996</v>
      </c>
      <c r="AT82" s="267">
        <v>628695.35000000009</v>
      </c>
      <c r="AU82" s="267">
        <v>946647.67999999993</v>
      </c>
      <c r="AV82" s="197">
        <v>1848939.2000000002</v>
      </c>
      <c r="AW82" s="262">
        <f>[1]Jan!$J$13+[1]Jan!$J$16+[1]Jan!$J$31+[1]Jan!$J$34</f>
        <v>2542540.29</v>
      </c>
      <c r="AX82" s="262">
        <f>[1]Feb!$J$13+[1]Feb!$J$16+[1]Feb!$J$31+[1]Feb!$J$34</f>
        <v>2477161.8600000003</v>
      </c>
      <c r="AY82" s="262">
        <f>[1]Mar!$J$13+[1]Mar!$J$16+[1]Mar!$J$31+[1]Mar!$J$34</f>
        <v>1969932.48</v>
      </c>
      <c r="AZ82" s="262">
        <f>[1]Apr!$J$13+[1]Apr!$J$16+[1]Apr!$J$31+[1]Apr!$J$34</f>
        <v>1559367.01</v>
      </c>
      <c r="BA82" s="262">
        <f>[1]May!$J$13+[1]May!$J$16+[1]May!$J$31+[1]May!$J$34</f>
        <v>693329.75</v>
      </c>
      <c r="BB82" s="262">
        <f>[1]Jun!$J$13+[1]Jun!$J$16+[1]Jun!$J$31+[1]Jun!$J$34</f>
        <v>412873.46</v>
      </c>
      <c r="BC82" s="262">
        <f>[1]Jul!$J$13+[1]Jul!$J$16+[1]Jul!$J$31+[1]Jul!$J$34</f>
        <v>280370.89</v>
      </c>
      <c r="BD82" s="262">
        <f>[1]Aug!$J$13+[1]Aug!$J$16+[1]Aug!$J$31+[1]Aug!$J$34</f>
        <v>230891.46999999997</v>
      </c>
      <c r="BE82" s="262">
        <f>[1]Sep!$J$13+[1]Sep!$J$16+[1]Sep!$J$31+[1]Sep!$J$34</f>
        <v>259945.99000000002</v>
      </c>
      <c r="BF82" s="262">
        <f>[1]Oct!$J$13+[1]Oct!$J$16+[1]Oct!$J$31+[1]Oct!$J$34</f>
        <v>347558.24</v>
      </c>
      <c r="BG82" s="262">
        <f>[1]Nov!$J$13+[1]Nov!$J$16+[1]Nov!$J$31+[1]Nov!$J$34</f>
        <v>0</v>
      </c>
      <c r="BH82" s="264">
        <f>[1]Dec!$J$13+[1]Dec!$J$16+[1]Dec!$J$31+[1]Dec!$J$34</f>
        <v>0</v>
      </c>
      <c r="BI82" s="69">
        <f t="shared" si="359"/>
        <v>521628.53</v>
      </c>
      <c r="BJ82" s="69">
        <f t="shared" si="359"/>
        <v>327807.24</v>
      </c>
      <c r="BK82" s="69">
        <f t="shared" si="359"/>
        <v>11874.309999999939</v>
      </c>
      <c r="BL82" s="69">
        <f t="shared" si="359"/>
        <v>118511.75</v>
      </c>
      <c r="BM82" s="69">
        <f t="shared" si="359"/>
        <v>42766.510000000009</v>
      </c>
      <c r="BN82" s="69">
        <f t="shared" si="359"/>
        <v>51320.050000000017</v>
      </c>
      <c r="BO82" s="69">
        <f t="shared" si="359"/>
        <v>32812.48000000004</v>
      </c>
      <c r="BP82" s="69">
        <f t="shared" si="359"/>
        <v>-2666.5</v>
      </c>
      <c r="BQ82" s="69">
        <f t="shared" si="359"/>
        <v>118376.79999999993</v>
      </c>
      <c r="BR82" s="217">
        <f t="shared" si="359"/>
        <v>333152.96999999997</v>
      </c>
      <c r="BS82" s="69">
        <f t="shared" si="360"/>
        <v>-35332.970000000438</v>
      </c>
      <c r="BT82" s="69">
        <f t="shared" si="360"/>
        <v>-473658.24999999977</v>
      </c>
      <c r="BU82" s="69">
        <f t="shared" si="360"/>
        <v>-21501.899999999907</v>
      </c>
      <c r="BV82" s="69">
        <f t="shared" si="360"/>
        <v>-107487.73999999976</v>
      </c>
      <c r="BW82" s="69">
        <f t="shared" si="360"/>
        <v>72940.610000000102</v>
      </c>
      <c r="BX82" s="69">
        <f t="shared" si="360"/>
        <v>-55623.51999999996</v>
      </c>
      <c r="BY82" s="69">
        <f t="shared" si="360"/>
        <v>-54541.060000000027</v>
      </c>
      <c r="BZ82" s="69">
        <f t="shared" si="360"/>
        <v>-40924.799999999988</v>
      </c>
      <c r="CA82" s="69">
        <f t="shared" si="360"/>
        <v>-44551.26999999996</v>
      </c>
      <c r="CB82" s="69">
        <f t="shared" si="360"/>
        <v>-31215.799999999988</v>
      </c>
      <c r="CC82" s="69">
        <f t="shared" si="361"/>
        <v>-74752.130000000121</v>
      </c>
      <c r="CD82" s="68">
        <f t="shared" si="362"/>
        <v>-433242.58000000031</v>
      </c>
      <c r="CE82" s="69">
        <f t="shared" si="363"/>
        <v>-225477.8899999999</v>
      </c>
      <c r="CF82" s="69">
        <f t="shared" si="363"/>
        <v>-262866.50999999978</v>
      </c>
      <c r="CG82" s="69">
        <f t="shared" si="363"/>
        <v>-695739.22000000044</v>
      </c>
      <c r="CH82" s="69">
        <f t="shared" si="363"/>
        <v>-398875.03000000026</v>
      </c>
      <c r="CI82" s="69">
        <f t="shared" si="363"/>
        <v>-118050.07000000007</v>
      </c>
      <c r="CJ82" s="69">
        <f t="shared" si="363"/>
        <v>-93456.770000000077</v>
      </c>
      <c r="CK82" s="69">
        <f t="shared" si="363"/>
        <v>-132278.94</v>
      </c>
      <c r="CL82" s="69">
        <f t="shared" si="363"/>
        <v>-91929.169999999955</v>
      </c>
      <c r="CM82" s="69">
        <f t="shared" si="363"/>
        <v>-126471.08999999997</v>
      </c>
      <c r="CN82" s="69">
        <f t="shared" si="363"/>
        <v>-273650.5400000001</v>
      </c>
      <c r="CO82" s="69">
        <f t="shared" si="363"/>
        <v>-150581.43999999971</v>
      </c>
      <c r="CP82" s="68">
        <f t="shared" si="363"/>
        <v>-149934.07000000007</v>
      </c>
      <c r="CQ82" s="69">
        <f t="shared" si="363"/>
        <v>-269127.0299999998</v>
      </c>
      <c r="CR82" s="69">
        <f t="shared" si="363"/>
        <v>205651.3599999994</v>
      </c>
      <c r="CS82" s="69">
        <f t="shared" si="363"/>
        <v>210132.92000000039</v>
      </c>
      <c r="CT82" s="69">
        <f t="shared" si="363"/>
        <v>31267.580000000075</v>
      </c>
      <c r="CU82" s="69">
        <f t="shared" si="363"/>
        <v>73872.819999999949</v>
      </c>
      <c r="CV82" s="69">
        <f t="shared" si="363"/>
        <v>4333.8300000000163</v>
      </c>
      <c r="CW82" s="69">
        <f t="shared" si="363"/>
        <v>123510.62</v>
      </c>
      <c r="CX82" s="69">
        <f t="shared" si="364"/>
        <v>108278.66999999998</v>
      </c>
      <c r="CY82" s="69">
        <f t="shared" si="365"/>
        <v>144656.08999999994</v>
      </c>
      <c r="CZ82" s="69">
        <f t="shared" si="365"/>
        <v>281137.1100000001</v>
      </c>
      <c r="DA82" s="69"/>
      <c r="DB82" s="68"/>
    </row>
    <row r="83" spans="1:106" x14ac:dyDescent="0.3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267">
        <v>1635306.83</v>
      </c>
      <c r="AL83" s="267">
        <v>1382433.61</v>
      </c>
      <c r="AM83" s="267">
        <v>1959020.01</v>
      </c>
      <c r="AN83" s="267">
        <v>1161144.9700000002</v>
      </c>
      <c r="AO83" s="267">
        <v>454295.88</v>
      </c>
      <c r="AP83" s="267">
        <v>346494.56</v>
      </c>
      <c r="AQ83" s="267">
        <v>334265.93999999994</v>
      </c>
      <c r="AR83" s="267">
        <v>280987.12</v>
      </c>
      <c r="AS83" s="267">
        <v>355178.05</v>
      </c>
      <c r="AT83" s="267">
        <v>566221.70000000007</v>
      </c>
      <c r="AU83" s="267">
        <v>846285.89000000013</v>
      </c>
      <c r="AV83" s="197">
        <v>1337805.58</v>
      </c>
      <c r="AW83" s="262">
        <f>[1]Jan!$J$14+[1]Jan!$J$17+[1]Jan!$J$32+[1]Jan!$J$35</f>
        <v>1687387.0199999998</v>
      </c>
      <c r="AX83" s="262">
        <f>[1]Feb!$J$14+[1]Feb!$J$17+[1]Feb!$J$32+[1]Feb!$J$35</f>
        <v>1666264.7400000002</v>
      </c>
      <c r="AY83" s="262">
        <f>[1]Mar!$J$14+[1]Mar!$J$17+[1]Mar!$J$32+[1]Mar!$J$35</f>
        <v>1436679.98</v>
      </c>
      <c r="AZ83" s="262">
        <f>[1]Apr!$J$14+[1]Apr!$J$17+[1]Apr!$J$32+[1]Apr!$J$35</f>
        <v>1062469.5</v>
      </c>
      <c r="BA83" s="262">
        <f>[1]May!$J$14+[1]May!$J$17+[1]May!$J$32+[1]May!$J$35</f>
        <v>561782.36</v>
      </c>
      <c r="BB83" s="262">
        <f>[1]Jun!$J$14+[1]Jun!$J$17+[1]Jun!$J$32+[1]Jun!$J$35</f>
        <v>337226.02</v>
      </c>
      <c r="BC83" s="262">
        <f>[1]Jul!$J$14+[1]Jul!$J$17+[1]Jul!$J$32+[1]Jul!$J$35</f>
        <v>214178.3</v>
      </c>
      <c r="BD83" s="262">
        <f>[1]Aug!$J$14+[1]Aug!$J$17+[1]Aug!$J$32+[1]Aug!$J$35</f>
        <v>197672.58</v>
      </c>
      <c r="BE83" s="262">
        <f>[1]Sep!$J$14+[1]Sep!$J$17+[1]Sep!$J$32+[1]Sep!$J$35</f>
        <v>225104.54</v>
      </c>
      <c r="BF83" s="262">
        <f>[1]Oct!$J$14+[1]Oct!$J$17+[1]Oct!$J$32+[1]Oct!$J$35</f>
        <v>337224.96000000002</v>
      </c>
      <c r="BG83" s="262">
        <f>[1]Nov!$J$14+[1]Nov!$J$17+[1]Nov!$J$32+[1]Nov!$J$35</f>
        <v>0</v>
      </c>
      <c r="BH83" s="264">
        <f>[1]Dec!$J$14+[1]Dec!$J$17+[1]Dec!$J$32+[1]Dec!$J$35</f>
        <v>0</v>
      </c>
      <c r="BI83" s="69">
        <f t="shared" si="359"/>
        <v>353419.30999999982</v>
      </c>
      <c r="BJ83" s="69">
        <f t="shared" si="359"/>
        <v>173004.98999999987</v>
      </c>
      <c r="BK83" s="69">
        <f t="shared" si="359"/>
        <v>61698.509999999951</v>
      </c>
      <c r="BL83" s="69">
        <f t="shared" si="359"/>
        <v>90038.040000000037</v>
      </c>
      <c r="BM83" s="69">
        <f t="shared" si="359"/>
        <v>43337.590000000026</v>
      </c>
      <c r="BN83" s="69">
        <f t="shared" si="359"/>
        <v>40666.589999999997</v>
      </c>
      <c r="BO83" s="69">
        <f t="shared" si="359"/>
        <v>18513.739999999991</v>
      </c>
      <c r="BP83" s="69">
        <f t="shared" si="359"/>
        <v>-5779.2200000000303</v>
      </c>
      <c r="BQ83" s="69">
        <f t="shared" si="359"/>
        <v>85091.889999999898</v>
      </c>
      <c r="BR83" s="217">
        <f t="shared" si="359"/>
        <v>197902.88000000012</v>
      </c>
      <c r="BS83" s="69">
        <f t="shared" si="360"/>
        <v>-53750.880000000121</v>
      </c>
      <c r="BT83" s="69">
        <f t="shared" si="360"/>
        <v>-150405.47999999975</v>
      </c>
      <c r="BU83" s="69">
        <f t="shared" si="360"/>
        <v>-208328.43999999994</v>
      </c>
      <c r="BV83" s="69">
        <f t="shared" si="360"/>
        <v>-71662.909999999916</v>
      </c>
      <c r="BW83" s="69">
        <f t="shared" si="360"/>
        <v>10495.399999999965</v>
      </c>
      <c r="BX83" s="69">
        <f t="shared" si="360"/>
        <v>-68746.500000000058</v>
      </c>
      <c r="BY83" s="69">
        <f t="shared" si="360"/>
        <v>-52741.310000000027</v>
      </c>
      <c r="BZ83" s="69">
        <f t="shared" si="360"/>
        <v>-46478.700000000012</v>
      </c>
      <c r="CA83" s="69">
        <f t="shared" si="360"/>
        <v>-38241.99000000002</v>
      </c>
      <c r="CB83" s="69">
        <f t="shared" si="360"/>
        <v>-37065.629999999946</v>
      </c>
      <c r="CC83" s="69">
        <f t="shared" si="361"/>
        <v>12654.480000000098</v>
      </c>
      <c r="CD83" s="68">
        <f t="shared" si="362"/>
        <v>-412485.66999999993</v>
      </c>
      <c r="CE83" s="69">
        <f t="shared" si="363"/>
        <v>-166079.84000000008</v>
      </c>
      <c r="CF83" s="69">
        <f t="shared" si="363"/>
        <v>68404.619999999879</v>
      </c>
      <c r="CG83" s="69">
        <f t="shared" si="363"/>
        <v>-729698.55</v>
      </c>
      <c r="CH83" s="69">
        <f t="shared" si="363"/>
        <v>-300886.38000000024</v>
      </c>
      <c r="CI83" s="69">
        <f t="shared" si="363"/>
        <v>36143.369999999995</v>
      </c>
      <c r="CJ83" s="69">
        <f t="shared" si="363"/>
        <v>-77858.059999999939</v>
      </c>
      <c r="CK83" s="69">
        <f t="shared" si="363"/>
        <v>-116387.02999999994</v>
      </c>
      <c r="CL83" s="69">
        <f t="shared" si="363"/>
        <v>-79368.099999999977</v>
      </c>
      <c r="CM83" s="69">
        <f t="shared" si="363"/>
        <v>-113428.66999999995</v>
      </c>
      <c r="CN83" s="69">
        <f t="shared" si="363"/>
        <v>-199770.78000000009</v>
      </c>
      <c r="CO83" s="69">
        <f t="shared" si="363"/>
        <v>-202344.90000000014</v>
      </c>
      <c r="CP83" s="68">
        <f t="shared" si="363"/>
        <v>102978.17999999993</v>
      </c>
      <c r="CQ83" s="69">
        <f t="shared" si="363"/>
        <v>-52080.189999999711</v>
      </c>
      <c r="CR83" s="69">
        <f t="shared" si="363"/>
        <v>-283831.13000000012</v>
      </c>
      <c r="CS83" s="69">
        <f t="shared" si="363"/>
        <v>522340.03</v>
      </c>
      <c r="CT83" s="69">
        <f t="shared" si="363"/>
        <v>98675.470000000205</v>
      </c>
      <c r="CU83" s="69">
        <f t="shared" si="363"/>
        <v>-107486.47999999998</v>
      </c>
      <c r="CV83" s="69">
        <f t="shared" si="363"/>
        <v>9268.539999999979</v>
      </c>
      <c r="CW83" s="69">
        <f t="shared" si="363"/>
        <v>120087.63999999996</v>
      </c>
      <c r="CX83" s="69">
        <f t="shared" si="364"/>
        <v>83314.540000000008</v>
      </c>
      <c r="CY83" s="69">
        <f t="shared" si="365"/>
        <v>130073.50999999998</v>
      </c>
      <c r="CZ83" s="69">
        <f t="shared" si="365"/>
        <v>228996.74000000005</v>
      </c>
      <c r="DA83" s="69"/>
      <c r="DB83" s="68"/>
    </row>
    <row r="84" spans="1:106" x14ac:dyDescent="0.3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267">
        <v>1497601.98</v>
      </c>
      <c r="AL84" s="267">
        <v>1456566.78</v>
      </c>
      <c r="AM84" s="267">
        <v>1775808.9200000002</v>
      </c>
      <c r="AN84" s="267">
        <v>1525596.8</v>
      </c>
      <c r="AO84" s="267">
        <v>1085988.05</v>
      </c>
      <c r="AP84" s="267">
        <v>1020943.7100000001</v>
      </c>
      <c r="AQ84" s="267">
        <v>1020964.54</v>
      </c>
      <c r="AR84" s="267">
        <v>955395.42999999993</v>
      </c>
      <c r="AS84" s="267">
        <v>1083104.25</v>
      </c>
      <c r="AT84" s="267">
        <v>1197077.43</v>
      </c>
      <c r="AU84" s="267">
        <v>1409598.88</v>
      </c>
      <c r="AV84" s="197">
        <v>1443940.26</v>
      </c>
      <c r="AW84" s="262">
        <f>[1]Jan!$J$15+[1]Jan!$J$18+[1]Jan!$J$33+[1]Jan!$J$36+[1]Jan!$J$48</f>
        <v>1661635.1500000001</v>
      </c>
      <c r="AX84" s="262">
        <f>[1]Feb!$J$15+[1]Feb!$J$18+[1]Feb!$J$33+[1]Feb!$J$36+[1]Feb!$J$48</f>
        <v>1709862.53</v>
      </c>
      <c r="AY84" s="262">
        <f>[1]Mar!$J$15+[1]Mar!$J$18+[1]Mar!$J$33+[1]Mar!$J$36+[1]Mar!$J$48</f>
        <v>1573231.6500000001</v>
      </c>
      <c r="AZ84" s="262">
        <f>[1]Apr!$J$15+[1]Apr!$J$18+[1]Apr!$J$33+[1]Apr!$J$36+[1]Apr!$J$48</f>
        <v>1617955.7400000002</v>
      </c>
      <c r="BA84" s="262">
        <f>[1]May!$J$15+[1]May!$J$18+[1]May!$J$33+[1]May!$J$36+[1]May!$J$48</f>
        <v>1269246.1200000001</v>
      </c>
      <c r="BB84" s="262">
        <f>[1]Jun!$J$15+[1]Jun!$J$18+[1]Jun!$J$33+[1]Jun!$J$36+[1]Jun!$J$48</f>
        <v>1009924.4500000001</v>
      </c>
      <c r="BC84" s="262">
        <f>[1]Jul!$J$15+[1]Jul!$J$18+[1]Jul!$J$33+[1]Jul!$J$36+[1]Jul!$J$48</f>
        <v>910111.01</v>
      </c>
      <c r="BD84" s="262">
        <f>[1]Aug!$J$15+[1]Aug!$J$18+[1]Aug!$J$33+[1]Aug!$J$36+[1]Aug!$J$48</f>
        <v>867248.92</v>
      </c>
      <c r="BE84" s="262">
        <f>[1]Sep!$J$15+[1]Sep!$J$18+[1]Sep!$J$33+[1]Sep!$J$36+[1]Sep!$J$48</f>
        <v>912460.95</v>
      </c>
      <c r="BF84" s="262">
        <f>[1]Oct!$J$15+[1]Oct!$J$18+[1]Oct!$J$33+[1]Oct!$J$36+[1]Oct!$J$48</f>
        <v>953925.04</v>
      </c>
      <c r="BG84" s="262">
        <f>[1]Nov!$J$15+[1]Nov!$J$18+[1]Nov!$J$33+[1]Nov!$J$36+[1]Nov!$J$48</f>
        <v>0</v>
      </c>
      <c r="BH84" s="264">
        <f>[1]Dec!$J$15+[1]Dec!$J$18+[1]Dec!$J$33+[1]Dec!$J$36+[1]Dec!$J$48</f>
        <v>0</v>
      </c>
      <c r="BI84" s="69">
        <f t="shared" si="359"/>
        <v>466478.3899999999</v>
      </c>
      <c r="BJ84" s="69">
        <f t="shared" si="359"/>
        <v>154955.87000000011</v>
      </c>
      <c r="BK84" s="69">
        <f t="shared" si="359"/>
        <v>-11706.119999999995</v>
      </c>
      <c r="BL84" s="69">
        <f t="shared" si="359"/>
        <v>150344.51</v>
      </c>
      <c r="BM84" s="69">
        <f t="shared" si="359"/>
        <v>30150.060000000056</v>
      </c>
      <c r="BN84" s="69">
        <f t="shared" si="359"/>
        <v>-7220.609999999986</v>
      </c>
      <c r="BO84" s="69">
        <f t="shared" si="359"/>
        <v>-994.73000000009779</v>
      </c>
      <c r="BP84" s="69">
        <f t="shared" si="359"/>
        <v>-75904.290000000037</v>
      </c>
      <c r="BQ84" s="69">
        <f t="shared" si="359"/>
        <v>23930.090000000084</v>
      </c>
      <c r="BR84" s="217">
        <f t="shared" si="359"/>
        <v>104819.54000000004</v>
      </c>
      <c r="BS84" s="69">
        <f t="shared" si="360"/>
        <v>-44907.149999999674</v>
      </c>
      <c r="BT84" s="69">
        <f t="shared" si="360"/>
        <v>-70261.669999999693</v>
      </c>
      <c r="BU84" s="69">
        <f t="shared" si="360"/>
        <v>-133910.3899999999</v>
      </c>
      <c r="BV84" s="69">
        <f t="shared" si="360"/>
        <v>-158247.76000000024</v>
      </c>
      <c r="BW84" s="69">
        <f t="shared" si="360"/>
        <v>5496.5100000000093</v>
      </c>
      <c r="BX84" s="69">
        <f t="shared" si="360"/>
        <v>-135589.67000000004</v>
      </c>
      <c r="BY84" s="69">
        <f t="shared" si="360"/>
        <v>-64184.190000000061</v>
      </c>
      <c r="BZ84" s="69">
        <f t="shared" si="360"/>
        <v>-25080.580000000075</v>
      </c>
      <c r="CA84" s="69">
        <f t="shared" si="360"/>
        <v>-28596.790000000037</v>
      </c>
      <c r="CB84" s="69">
        <f t="shared" si="360"/>
        <v>30414.75</v>
      </c>
      <c r="CC84" s="69">
        <f t="shared" si="361"/>
        <v>10854.090000000084</v>
      </c>
      <c r="CD84" s="68">
        <f t="shared" si="362"/>
        <v>-125039.40999999992</v>
      </c>
      <c r="CE84" s="69">
        <f t="shared" si="363"/>
        <v>42324.679999999935</v>
      </c>
      <c r="CF84" s="69">
        <f t="shared" si="363"/>
        <v>9813.0399999998044</v>
      </c>
      <c r="CG84" s="69">
        <f t="shared" si="363"/>
        <v>-388690.59000000008</v>
      </c>
      <c r="CH84" s="69">
        <f t="shared" si="363"/>
        <v>-255984.44999999995</v>
      </c>
      <c r="CI84" s="69">
        <f t="shared" si="363"/>
        <v>-117726.12000000011</v>
      </c>
      <c r="CJ84" s="69">
        <f t="shared" si="363"/>
        <v>-179375.04000000004</v>
      </c>
      <c r="CK84" s="69">
        <f t="shared" si="363"/>
        <v>-194853.89</v>
      </c>
      <c r="CL84" s="69">
        <f t="shared" si="363"/>
        <v>-158863.79999999981</v>
      </c>
      <c r="CM84" s="69">
        <f t="shared" si="363"/>
        <v>-236493.62</v>
      </c>
      <c r="CN84" s="69">
        <f t="shared" si="363"/>
        <v>-222195.71999999997</v>
      </c>
      <c r="CO84" s="69">
        <f t="shared" si="363"/>
        <v>-218383.42999999993</v>
      </c>
      <c r="CP84" s="68">
        <f t="shared" si="363"/>
        <v>20995.319999999832</v>
      </c>
      <c r="CQ84" s="69">
        <f t="shared" si="363"/>
        <v>-164033.17000000016</v>
      </c>
      <c r="CR84" s="69">
        <f t="shared" si="363"/>
        <v>-253295.75</v>
      </c>
      <c r="CS84" s="69">
        <f t="shared" si="363"/>
        <v>202577.27000000002</v>
      </c>
      <c r="CT84" s="69">
        <f t="shared" si="363"/>
        <v>-92358.940000000177</v>
      </c>
      <c r="CU84" s="69">
        <f t="shared" si="363"/>
        <v>-183258.07000000007</v>
      </c>
      <c r="CV84" s="69">
        <f t="shared" si="363"/>
        <v>11019.260000000009</v>
      </c>
      <c r="CW84" s="69">
        <f t="shared" si="363"/>
        <v>110853.53000000003</v>
      </c>
      <c r="CX84" s="69">
        <f t="shared" si="364"/>
        <v>88146.509999999893</v>
      </c>
      <c r="CY84" s="69">
        <f t="shared" si="365"/>
        <v>170643.30000000005</v>
      </c>
      <c r="CZ84" s="69">
        <f t="shared" si="365"/>
        <v>243152.3899999999</v>
      </c>
      <c r="DA84" s="69"/>
      <c r="DB84" s="68"/>
    </row>
    <row r="85" spans="1:106" x14ac:dyDescent="0.3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O85" si="366">SUM(E80:E84)</f>
        <v>5031671.87</v>
      </c>
      <c r="F85" s="78">
        <f t="shared" si="366"/>
        <v>3007348.08</v>
      </c>
      <c r="G85" s="78">
        <f t="shared" si="366"/>
        <v>2212385.88</v>
      </c>
      <c r="H85" s="78">
        <f t="shared" si="366"/>
        <v>2120079</v>
      </c>
      <c r="I85" s="78">
        <f t="shared" si="366"/>
        <v>2268240.35</v>
      </c>
      <c r="J85" s="78">
        <f t="shared" si="366"/>
        <v>2803822.3500000006</v>
      </c>
      <c r="K85" s="78">
        <f t="shared" si="366"/>
        <v>6128617.5800000001</v>
      </c>
      <c r="L85" s="78">
        <f t="shared" si="366"/>
        <v>10182385.310000002</v>
      </c>
      <c r="M85" s="78">
        <f t="shared" si="366"/>
        <v>12245293.309999999</v>
      </c>
      <c r="N85" s="88">
        <f t="shared" ref="N85" si="367">SUM(N80:N84)</f>
        <v>11877226.43</v>
      </c>
      <c r="O85" s="78">
        <f t="shared" ref="O85" si="368">SUM(O80:O84)</f>
        <v>9197952.1999999993</v>
      </c>
      <c r="P85" s="78">
        <f t="shared" si="366"/>
        <v>7528917.5699999994</v>
      </c>
      <c r="Q85" s="78">
        <f t="shared" si="366"/>
        <v>5583531.8900000006</v>
      </c>
      <c r="R85" s="78">
        <f t="shared" si="366"/>
        <v>2491376</v>
      </c>
      <c r="S85" s="78">
        <f t="shared" si="366"/>
        <v>2121852.6399999997</v>
      </c>
      <c r="T85" s="78">
        <f t="shared" si="366"/>
        <v>2024902.9000000001</v>
      </c>
      <c r="U85" s="78">
        <f t="shared" si="366"/>
        <v>2220423.38</v>
      </c>
      <c r="V85" s="78">
        <f t="shared" ref="V85" si="369">SUM(V80:V84)</f>
        <v>3112866.86</v>
      </c>
      <c r="W85" s="78">
        <f t="shared" ref="W85:X85" si="370">SUM(W80:W84)</f>
        <v>5643881.2999999998</v>
      </c>
      <c r="X85" s="163">
        <f t="shared" si="370"/>
        <v>8778559.1799999997</v>
      </c>
      <c r="Y85" s="78">
        <f t="shared" ref="Y85:AB85" si="371">SUM(Y80:Y84)</f>
        <v>12923021.410000002</v>
      </c>
      <c r="Z85" s="78">
        <f t="shared" si="371"/>
        <v>13206685.720000003</v>
      </c>
      <c r="AA85" s="78">
        <f t="shared" si="371"/>
        <v>10776573.16</v>
      </c>
      <c r="AB85" s="78">
        <f t="shared" si="371"/>
        <v>8122639.6899999995</v>
      </c>
      <c r="AC85" s="78">
        <f t="shared" ref="AC85" si="372">SUM(AC80:AC84)</f>
        <v>4988071.8899999997</v>
      </c>
      <c r="AD85" s="78">
        <f t="shared" ref="AD85:AF85" si="373">SUM(AD80:AD84)</f>
        <v>2853593.22</v>
      </c>
      <c r="AE85" s="78">
        <f t="shared" si="373"/>
        <v>2422378.19</v>
      </c>
      <c r="AF85" s="78">
        <f t="shared" si="373"/>
        <v>2246840.98</v>
      </c>
      <c r="AG85" s="78">
        <f t="shared" ref="AG85:AI85" si="374">SUM(AG80:AG84)</f>
        <v>2449436.1800000002</v>
      </c>
      <c r="AH85" s="78">
        <f t="shared" si="374"/>
        <v>3140286.98</v>
      </c>
      <c r="AI85" s="78">
        <f t="shared" si="374"/>
        <v>6030095.7000000002</v>
      </c>
      <c r="AJ85" s="163">
        <f t="shared" ref="AJ85" si="375">SUM(AJ80:AJ84)</f>
        <v>11299051.799999999</v>
      </c>
      <c r="AK85" s="78">
        <v>14294405.140000001</v>
      </c>
      <c r="AL85" s="78">
        <v>15759785.519999998</v>
      </c>
      <c r="AM85" s="78">
        <v>13722708.780000001</v>
      </c>
      <c r="AN85" s="78">
        <v>10536770.340000002</v>
      </c>
      <c r="AO85" s="78">
        <v>5669257.71</v>
      </c>
      <c r="AP85" s="78">
        <v>3365654.4600000004</v>
      </c>
      <c r="AQ85" s="78">
        <v>3309459.88</v>
      </c>
      <c r="AR85" s="78">
        <v>2808817.38</v>
      </c>
      <c r="AS85" s="78">
        <v>3279927.8599999994</v>
      </c>
      <c r="AT85" s="78">
        <v>4998260.41</v>
      </c>
      <c r="AU85" s="78">
        <v>7040584.3099999996</v>
      </c>
      <c r="AV85" s="163">
        <v>11990400.68</v>
      </c>
      <c r="AW85" s="78">
        <f t="shared" ref="AW85:BG85" si="376">SUM(AW80:AW84)</f>
        <v>15826775.299999999</v>
      </c>
      <c r="AX85" s="78">
        <f t="shared" si="376"/>
        <v>15145415.879999999</v>
      </c>
      <c r="AY85" s="78">
        <f t="shared" si="376"/>
        <v>12423601.690000001</v>
      </c>
      <c r="AZ85" s="78">
        <f t="shared" si="376"/>
        <v>10497150.639999999</v>
      </c>
      <c r="BA85" s="78">
        <f t="shared" si="376"/>
        <v>5409706.0099999998</v>
      </c>
      <c r="BB85" s="78">
        <f t="shared" si="376"/>
        <v>3502701.54</v>
      </c>
      <c r="BC85" s="78">
        <f>SUM(BC80:BC84)</f>
        <v>2539445.29</v>
      </c>
      <c r="BD85" s="78">
        <f t="shared" si="376"/>
        <v>2217053.94</v>
      </c>
      <c r="BE85" s="78">
        <f t="shared" si="376"/>
        <v>2448631.33</v>
      </c>
      <c r="BF85" s="78">
        <f t="shared" si="376"/>
        <v>3076170.4400000004</v>
      </c>
      <c r="BG85" s="78">
        <f t="shared" si="376"/>
        <v>0</v>
      </c>
      <c r="BH85" s="163">
        <f t="shared" ref="BH85" si="377">SUM(BH80:BH84)</f>
        <v>0</v>
      </c>
      <c r="BI85" s="78">
        <f t="shared" si="366"/>
        <v>2811134.8200000012</v>
      </c>
      <c r="BJ85" s="78">
        <f t="shared" si="366"/>
        <v>1328745.6200000003</v>
      </c>
      <c r="BK85" s="78">
        <f t="shared" si="366"/>
        <v>-551860.02000000083</v>
      </c>
      <c r="BL85" s="78">
        <f t="shared" si="366"/>
        <v>515972.08000000025</v>
      </c>
      <c r="BM85" s="78">
        <f t="shared" si="366"/>
        <v>90533.240000000224</v>
      </c>
      <c r="BN85" s="78">
        <f t="shared" si="366"/>
        <v>95176.100000000064</v>
      </c>
      <c r="BO85" s="78">
        <f t="shared" si="366"/>
        <v>47816.97</v>
      </c>
      <c r="BP85" s="78">
        <f t="shared" ref="BP85:BQ85" si="378">SUM(BP80:BP84)</f>
        <v>-309044.50999999966</v>
      </c>
      <c r="BQ85" s="78">
        <f t="shared" si="378"/>
        <v>484736.28000000026</v>
      </c>
      <c r="BR85" s="166">
        <f t="shared" ref="BR85:BS85" si="379">SUM(BR80:BR84)</f>
        <v>1403826.1300000034</v>
      </c>
      <c r="BS85" s="78">
        <f t="shared" si="379"/>
        <v>-677728.10000000079</v>
      </c>
      <c r="BT85" s="78">
        <f t="shared" ref="BT85:BU85" si="380">SUM(BT80:BT84)</f>
        <v>-1329459.2900000005</v>
      </c>
      <c r="BU85" s="78">
        <f t="shared" si="380"/>
        <v>-1578620.9600000004</v>
      </c>
      <c r="BV85" s="78">
        <f t="shared" ref="BV85:BW85" si="381">SUM(BV80:BV84)</f>
        <v>-593722.11999999941</v>
      </c>
      <c r="BW85" s="78">
        <f t="shared" si="381"/>
        <v>595460.00000000023</v>
      </c>
      <c r="BX85" s="78">
        <f t="shared" ref="BX85:BY85" si="382">SUM(BX80:BX84)</f>
        <v>-362217.22000000026</v>
      </c>
      <c r="BY85" s="78">
        <f t="shared" si="382"/>
        <v>-300525.55000000028</v>
      </c>
      <c r="BZ85" s="78">
        <f t="shared" ref="BZ85:CA85" si="383">SUM(BZ80:BZ84)</f>
        <v>-221938.07999999996</v>
      </c>
      <c r="CA85" s="78">
        <f t="shared" si="383"/>
        <v>-229012.79999999993</v>
      </c>
      <c r="CB85" s="78">
        <f t="shared" ref="CB85" si="384">SUM(CB80:CB84)</f>
        <v>-27420.120000000054</v>
      </c>
      <c r="CC85" s="78">
        <f t="shared" ref="CC85:CE85" si="385">SUM(CC80:CC84)</f>
        <v>-386214.40000000014</v>
      </c>
      <c r="CD85" s="77">
        <f t="shared" si="385"/>
        <v>-2520492.62</v>
      </c>
      <c r="CE85" s="78">
        <f t="shared" si="385"/>
        <v>-1371383.7299999997</v>
      </c>
      <c r="CF85" s="78">
        <f t="shared" ref="CF85:CG85" si="386">SUM(CF80:CF84)</f>
        <v>-2553099.7999999989</v>
      </c>
      <c r="CG85" s="78">
        <f t="shared" si="386"/>
        <v>-2946135.62</v>
      </c>
      <c r="CH85" s="78">
        <f t="shared" ref="CH85:CI85" si="387">SUM(CH80:CH84)</f>
        <v>-2414130.6500000022</v>
      </c>
      <c r="CI85" s="78">
        <f t="shared" si="387"/>
        <v>-681185.82000000018</v>
      </c>
      <c r="CJ85" s="78">
        <f t="shared" ref="CJ85:CK85" si="388">SUM(CJ80:CJ84)</f>
        <v>-512061.24000000017</v>
      </c>
      <c r="CK85" s="78">
        <f t="shared" si="388"/>
        <v>-887081.68999999971</v>
      </c>
      <c r="CL85" s="78">
        <f t="shared" ref="CL85:CM85" si="389">SUM(CL80:CL84)</f>
        <v>-561976.39999999991</v>
      </c>
      <c r="CM85" s="78">
        <f t="shared" si="389"/>
        <v>-830491.6799999997</v>
      </c>
      <c r="CN85" s="78">
        <f t="shared" ref="CN85:CO85" si="390">SUM(CN80:CN84)</f>
        <v>-1857973.4300000002</v>
      </c>
      <c r="CO85" s="78">
        <f t="shared" si="390"/>
        <v>-1010488.6100000001</v>
      </c>
      <c r="CP85" s="77">
        <f t="shared" ref="CP85:CQ85" si="391">SUM(CP80:CP84)</f>
        <v>-691348.88000000129</v>
      </c>
      <c r="CQ85" s="78">
        <f t="shared" si="391"/>
        <v>-1532370.1599999992</v>
      </c>
      <c r="CR85" s="78">
        <f t="shared" ref="CR85:CS85" si="392">SUM(CR80:CR84)</f>
        <v>614369.6399999985</v>
      </c>
      <c r="CS85" s="78">
        <f t="shared" si="392"/>
        <v>1299107.0899999999</v>
      </c>
      <c r="CT85" s="78">
        <f t="shared" ref="CT85:CU85" si="393">SUM(CT80:CT84)</f>
        <v>39619.700000001001</v>
      </c>
      <c r="CU85" s="78">
        <f t="shared" si="393"/>
        <v>259551.6999999996</v>
      </c>
      <c r="CV85" s="78">
        <f t="shared" ref="CV85:CW85" si="394">SUM(CV80:CV84)</f>
        <v>-137047.07999999961</v>
      </c>
      <c r="CW85" s="78">
        <f t="shared" si="394"/>
        <v>770014.58999999985</v>
      </c>
      <c r="CX85" s="78">
        <f t="shared" ref="CX85:CY85" si="395">SUM(CX80:CX84)</f>
        <v>591763.43999999983</v>
      </c>
      <c r="CY85" s="78">
        <f t="shared" si="395"/>
        <v>831296.52999999991</v>
      </c>
      <c r="CZ85" s="78">
        <f t="shared" ref="CZ85" si="396">SUM(CZ80:CZ84)</f>
        <v>1922089.97</v>
      </c>
      <c r="DA85" s="78"/>
      <c r="DB85" s="77"/>
    </row>
    <row r="86" spans="1:106" x14ac:dyDescent="0.3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164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164"/>
      <c r="BI86" s="82"/>
      <c r="BJ86" s="82"/>
      <c r="BK86" s="82"/>
      <c r="BL86" s="82"/>
      <c r="BM86" s="82"/>
      <c r="BN86" s="82"/>
      <c r="BO86" s="82"/>
      <c r="BP86" s="82"/>
      <c r="BQ86" s="82"/>
      <c r="BR86" s="165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1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1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1"/>
    </row>
    <row r="87" spans="1:106" x14ac:dyDescent="0.3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2"/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  <c r="BH87" s="172"/>
      <c r="BI87" s="73">
        <f t="shared" ref="BI87:BR91" si="397">C87-O87</f>
        <v>0</v>
      </c>
      <c r="BJ87" s="73">
        <f t="shared" si="397"/>
        <v>0</v>
      </c>
      <c r="BK87" s="73">
        <f t="shared" si="397"/>
        <v>0</v>
      </c>
      <c r="BL87" s="73">
        <f t="shared" si="397"/>
        <v>0</v>
      </c>
      <c r="BM87" s="73">
        <f t="shared" si="397"/>
        <v>0</v>
      </c>
      <c r="BN87" s="73">
        <f t="shared" si="397"/>
        <v>0</v>
      </c>
      <c r="BO87" s="73">
        <f t="shared" si="397"/>
        <v>0</v>
      </c>
      <c r="BP87" s="73">
        <f t="shared" si="397"/>
        <v>0</v>
      </c>
      <c r="BQ87" s="73">
        <f t="shared" si="397"/>
        <v>0</v>
      </c>
      <c r="BR87" s="231">
        <f t="shared" si="397"/>
        <v>0</v>
      </c>
      <c r="BS87" s="73">
        <f t="shared" ref="BS87:CB91" si="398">M87-Y87</f>
        <v>0</v>
      </c>
      <c r="BT87" s="73">
        <f t="shared" si="398"/>
        <v>0</v>
      </c>
      <c r="BU87" s="73">
        <f t="shared" si="398"/>
        <v>0</v>
      </c>
      <c r="BV87" s="73">
        <f t="shared" si="398"/>
        <v>0</v>
      </c>
      <c r="BW87" s="73">
        <f t="shared" si="398"/>
        <v>0</v>
      </c>
      <c r="BX87" s="73">
        <f t="shared" si="398"/>
        <v>0</v>
      </c>
      <c r="BY87" s="73">
        <f t="shared" si="398"/>
        <v>0</v>
      </c>
      <c r="BZ87" s="73">
        <f t="shared" si="398"/>
        <v>0</v>
      </c>
      <c r="CA87" s="73">
        <f t="shared" si="398"/>
        <v>0</v>
      </c>
      <c r="CB87" s="73">
        <f t="shared" si="398"/>
        <v>0</v>
      </c>
      <c r="CC87" s="73">
        <f t="shared" ref="CC87:CC91" si="399">W87-AI87</f>
        <v>0</v>
      </c>
      <c r="CD87" s="72">
        <f t="shared" ref="CD87:CD91" si="400">X87-AJ87</f>
        <v>0</v>
      </c>
      <c r="CE87" s="73">
        <f t="shared" ref="CE87:CW91" si="401">Y87-AK87</f>
        <v>0</v>
      </c>
      <c r="CF87" s="73">
        <f t="shared" si="401"/>
        <v>0</v>
      </c>
      <c r="CG87" s="73">
        <f t="shared" si="401"/>
        <v>0</v>
      </c>
      <c r="CH87" s="73">
        <f t="shared" si="401"/>
        <v>0</v>
      </c>
      <c r="CI87" s="73">
        <f t="shared" si="401"/>
        <v>0</v>
      </c>
      <c r="CJ87" s="73">
        <f t="shared" si="401"/>
        <v>0</v>
      </c>
      <c r="CK87" s="73">
        <f t="shared" si="401"/>
        <v>0</v>
      </c>
      <c r="CL87" s="73">
        <f t="shared" si="401"/>
        <v>0</v>
      </c>
      <c r="CM87" s="73">
        <f t="shared" si="401"/>
        <v>0</v>
      </c>
      <c r="CN87" s="73">
        <f t="shared" si="401"/>
        <v>0</v>
      </c>
      <c r="CO87" s="73">
        <f t="shared" si="401"/>
        <v>0</v>
      </c>
      <c r="CP87" s="72">
        <f t="shared" si="401"/>
        <v>0</v>
      </c>
      <c r="CQ87" s="73">
        <f t="shared" si="401"/>
        <v>0</v>
      </c>
      <c r="CR87" s="73">
        <f t="shared" si="401"/>
        <v>0</v>
      </c>
      <c r="CS87" s="73">
        <f t="shared" si="401"/>
        <v>0</v>
      </c>
      <c r="CT87" s="73">
        <f t="shared" si="401"/>
        <v>0</v>
      </c>
      <c r="CU87" s="73">
        <f t="shared" si="401"/>
        <v>0</v>
      </c>
      <c r="CV87" s="73">
        <f t="shared" si="401"/>
        <v>0</v>
      </c>
      <c r="CW87" s="73">
        <f t="shared" si="401"/>
        <v>0</v>
      </c>
      <c r="CX87" s="73">
        <f t="shared" ref="CX87:CX91" si="402">AR87-BD87</f>
        <v>0</v>
      </c>
      <c r="CY87" s="73">
        <f t="shared" ref="CY87:CZ91" si="403">AS87-BE87</f>
        <v>0</v>
      </c>
      <c r="CZ87" s="73">
        <f t="shared" si="403"/>
        <v>0</v>
      </c>
      <c r="DA87" s="73"/>
      <c r="DB87" s="72"/>
    </row>
    <row r="88" spans="1:106" x14ac:dyDescent="0.3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2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2"/>
      <c r="BI88" s="73">
        <f t="shared" si="397"/>
        <v>0</v>
      </c>
      <c r="BJ88" s="73">
        <f t="shared" si="397"/>
        <v>0</v>
      </c>
      <c r="BK88" s="73">
        <f t="shared" si="397"/>
        <v>0</v>
      </c>
      <c r="BL88" s="73">
        <f t="shared" si="397"/>
        <v>0</v>
      </c>
      <c r="BM88" s="73">
        <f t="shared" si="397"/>
        <v>0</v>
      </c>
      <c r="BN88" s="73">
        <f t="shared" si="397"/>
        <v>0</v>
      </c>
      <c r="BO88" s="73">
        <f t="shared" si="397"/>
        <v>0</v>
      </c>
      <c r="BP88" s="73">
        <f t="shared" si="397"/>
        <v>0</v>
      </c>
      <c r="BQ88" s="73">
        <f t="shared" si="397"/>
        <v>0</v>
      </c>
      <c r="BR88" s="231">
        <f t="shared" si="397"/>
        <v>0</v>
      </c>
      <c r="BS88" s="73">
        <f t="shared" si="398"/>
        <v>0</v>
      </c>
      <c r="BT88" s="73">
        <f t="shared" si="398"/>
        <v>0</v>
      </c>
      <c r="BU88" s="73">
        <f t="shared" si="398"/>
        <v>0</v>
      </c>
      <c r="BV88" s="73">
        <f t="shared" si="398"/>
        <v>0</v>
      </c>
      <c r="BW88" s="73">
        <f t="shared" si="398"/>
        <v>0</v>
      </c>
      <c r="BX88" s="73">
        <f t="shared" si="398"/>
        <v>0</v>
      </c>
      <c r="BY88" s="73">
        <f t="shared" si="398"/>
        <v>0</v>
      </c>
      <c r="BZ88" s="73">
        <f t="shared" si="398"/>
        <v>0</v>
      </c>
      <c r="CA88" s="73">
        <f t="shared" si="398"/>
        <v>0</v>
      </c>
      <c r="CB88" s="73">
        <f t="shared" si="398"/>
        <v>0</v>
      </c>
      <c r="CC88" s="73">
        <f t="shared" si="399"/>
        <v>0</v>
      </c>
      <c r="CD88" s="72">
        <f t="shared" si="400"/>
        <v>0</v>
      </c>
      <c r="CE88" s="73">
        <f t="shared" si="401"/>
        <v>0</v>
      </c>
      <c r="CF88" s="73">
        <f t="shared" si="401"/>
        <v>0</v>
      </c>
      <c r="CG88" s="73">
        <f t="shared" si="401"/>
        <v>0</v>
      </c>
      <c r="CH88" s="73">
        <f t="shared" si="401"/>
        <v>0</v>
      </c>
      <c r="CI88" s="73">
        <f t="shared" si="401"/>
        <v>0</v>
      </c>
      <c r="CJ88" s="73">
        <f t="shared" si="401"/>
        <v>0</v>
      </c>
      <c r="CK88" s="73">
        <f t="shared" si="401"/>
        <v>0</v>
      </c>
      <c r="CL88" s="73">
        <f t="shared" si="401"/>
        <v>0</v>
      </c>
      <c r="CM88" s="73">
        <f t="shared" si="401"/>
        <v>0</v>
      </c>
      <c r="CN88" s="73">
        <f t="shared" si="401"/>
        <v>0</v>
      </c>
      <c r="CO88" s="73">
        <f t="shared" si="401"/>
        <v>0</v>
      </c>
      <c r="CP88" s="72">
        <f t="shared" si="401"/>
        <v>0</v>
      </c>
      <c r="CQ88" s="73">
        <f t="shared" si="401"/>
        <v>0</v>
      </c>
      <c r="CR88" s="73">
        <f t="shared" si="401"/>
        <v>0</v>
      </c>
      <c r="CS88" s="73">
        <f t="shared" si="401"/>
        <v>0</v>
      </c>
      <c r="CT88" s="73">
        <f t="shared" si="401"/>
        <v>0</v>
      </c>
      <c r="CU88" s="73">
        <f t="shared" si="401"/>
        <v>0</v>
      </c>
      <c r="CV88" s="73">
        <f t="shared" si="401"/>
        <v>0</v>
      </c>
      <c r="CW88" s="73">
        <f t="shared" si="401"/>
        <v>0</v>
      </c>
      <c r="CX88" s="73">
        <f t="shared" si="402"/>
        <v>0</v>
      </c>
      <c r="CY88" s="73">
        <f t="shared" si="403"/>
        <v>0</v>
      </c>
      <c r="CZ88" s="73">
        <f t="shared" si="403"/>
        <v>0</v>
      </c>
      <c r="DA88" s="73"/>
      <c r="DB88" s="72"/>
    </row>
    <row r="89" spans="1:106" x14ac:dyDescent="0.3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2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172"/>
      <c r="BI89" s="73">
        <f t="shared" si="397"/>
        <v>0</v>
      </c>
      <c r="BJ89" s="73">
        <f t="shared" si="397"/>
        <v>0</v>
      </c>
      <c r="BK89" s="73">
        <f t="shared" si="397"/>
        <v>0</v>
      </c>
      <c r="BL89" s="73">
        <f t="shared" si="397"/>
        <v>0</v>
      </c>
      <c r="BM89" s="73">
        <f t="shared" si="397"/>
        <v>0</v>
      </c>
      <c r="BN89" s="73">
        <f t="shared" si="397"/>
        <v>0</v>
      </c>
      <c r="BO89" s="73">
        <f t="shared" si="397"/>
        <v>0</v>
      </c>
      <c r="BP89" s="73">
        <f t="shared" si="397"/>
        <v>0</v>
      </c>
      <c r="BQ89" s="73">
        <f t="shared" si="397"/>
        <v>0</v>
      </c>
      <c r="BR89" s="231">
        <f t="shared" si="397"/>
        <v>0</v>
      </c>
      <c r="BS89" s="73">
        <f t="shared" si="398"/>
        <v>0</v>
      </c>
      <c r="BT89" s="73">
        <f t="shared" si="398"/>
        <v>0</v>
      </c>
      <c r="BU89" s="73">
        <f t="shared" si="398"/>
        <v>0</v>
      </c>
      <c r="BV89" s="73">
        <f t="shared" si="398"/>
        <v>0</v>
      </c>
      <c r="BW89" s="73">
        <f t="shared" si="398"/>
        <v>0</v>
      </c>
      <c r="BX89" s="73">
        <f t="shared" si="398"/>
        <v>0</v>
      </c>
      <c r="BY89" s="73">
        <f t="shared" si="398"/>
        <v>0</v>
      </c>
      <c r="BZ89" s="73">
        <f t="shared" si="398"/>
        <v>0</v>
      </c>
      <c r="CA89" s="73">
        <f t="shared" si="398"/>
        <v>0</v>
      </c>
      <c r="CB89" s="73">
        <f t="shared" si="398"/>
        <v>0</v>
      </c>
      <c r="CC89" s="73">
        <f t="shared" si="399"/>
        <v>0</v>
      </c>
      <c r="CD89" s="72">
        <f t="shared" si="400"/>
        <v>0</v>
      </c>
      <c r="CE89" s="73">
        <f t="shared" si="401"/>
        <v>0</v>
      </c>
      <c r="CF89" s="73">
        <f t="shared" si="401"/>
        <v>0</v>
      </c>
      <c r="CG89" s="73">
        <f t="shared" si="401"/>
        <v>0</v>
      </c>
      <c r="CH89" s="73">
        <f t="shared" si="401"/>
        <v>0</v>
      </c>
      <c r="CI89" s="73">
        <f t="shared" si="401"/>
        <v>0</v>
      </c>
      <c r="CJ89" s="73">
        <f t="shared" si="401"/>
        <v>0</v>
      </c>
      <c r="CK89" s="73">
        <f t="shared" si="401"/>
        <v>0</v>
      </c>
      <c r="CL89" s="73">
        <f t="shared" si="401"/>
        <v>0</v>
      </c>
      <c r="CM89" s="73">
        <f t="shared" si="401"/>
        <v>0</v>
      </c>
      <c r="CN89" s="73">
        <f t="shared" si="401"/>
        <v>0</v>
      </c>
      <c r="CO89" s="73">
        <f t="shared" si="401"/>
        <v>0</v>
      </c>
      <c r="CP89" s="72">
        <f t="shared" si="401"/>
        <v>0</v>
      </c>
      <c r="CQ89" s="73">
        <f t="shared" si="401"/>
        <v>0</v>
      </c>
      <c r="CR89" s="73">
        <f t="shared" si="401"/>
        <v>0</v>
      </c>
      <c r="CS89" s="73">
        <f t="shared" si="401"/>
        <v>0</v>
      </c>
      <c r="CT89" s="73">
        <f t="shared" si="401"/>
        <v>0</v>
      </c>
      <c r="CU89" s="73">
        <f t="shared" si="401"/>
        <v>0</v>
      </c>
      <c r="CV89" s="73">
        <f t="shared" si="401"/>
        <v>0</v>
      </c>
      <c r="CW89" s="73">
        <f t="shared" si="401"/>
        <v>0</v>
      </c>
      <c r="CX89" s="73">
        <f t="shared" si="402"/>
        <v>0</v>
      </c>
      <c r="CY89" s="73">
        <f t="shared" si="403"/>
        <v>0</v>
      </c>
      <c r="CZ89" s="73">
        <f t="shared" si="403"/>
        <v>0</v>
      </c>
      <c r="DA89" s="73"/>
      <c r="DB89" s="72"/>
    </row>
    <row r="90" spans="1:106" x14ac:dyDescent="0.3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2"/>
      <c r="AW90" s="170"/>
      <c r="AX90" s="170"/>
      <c r="AY90" s="170"/>
      <c r="AZ90" s="170"/>
      <c r="BA90" s="170"/>
      <c r="BB90" s="170"/>
      <c r="BC90" s="170"/>
      <c r="BD90" s="170"/>
      <c r="BE90" s="170"/>
      <c r="BF90" s="170"/>
      <c r="BG90" s="170"/>
      <c r="BH90" s="172"/>
      <c r="BI90" s="73">
        <f t="shared" si="397"/>
        <v>0</v>
      </c>
      <c r="BJ90" s="73">
        <f t="shared" si="397"/>
        <v>0</v>
      </c>
      <c r="BK90" s="73">
        <f t="shared" si="397"/>
        <v>0</v>
      </c>
      <c r="BL90" s="73">
        <f t="shared" si="397"/>
        <v>0</v>
      </c>
      <c r="BM90" s="73">
        <f t="shared" si="397"/>
        <v>0</v>
      </c>
      <c r="BN90" s="73">
        <f t="shared" si="397"/>
        <v>0</v>
      </c>
      <c r="BO90" s="73">
        <f t="shared" si="397"/>
        <v>0</v>
      </c>
      <c r="BP90" s="73">
        <f t="shared" si="397"/>
        <v>0</v>
      </c>
      <c r="BQ90" s="73">
        <f t="shared" si="397"/>
        <v>0</v>
      </c>
      <c r="BR90" s="231">
        <f t="shared" si="397"/>
        <v>0</v>
      </c>
      <c r="BS90" s="73">
        <f t="shared" si="398"/>
        <v>0</v>
      </c>
      <c r="BT90" s="73">
        <f t="shared" si="398"/>
        <v>0</v>
      </c>
      <c r="BU90" s="73">
        <f t="shared" si="398"/>
        <v>0</v>
      </c>
      <c r="BV90" s="73">
        <f t="shared" si="398"/>
        <v>0</v>
      </c>
      <c r="BW90" s="73">
        <f t="shared" si="398"/>
        <v>0</v>
      </c>
      <c r="BX90" s="73">
        <f t="shared" si="398"/>
        <v>0</v>
      </c>
      <c r="BY90" s="73">
        <f t="shared" si="398"/>
        <v>0</v>
      </c>
      <c r="BZ90" s="73">
        <f t="shared" si="398"/>
        <v>0</v>
      </c>
      <c r="CA90" s="73">
        <f t="shared" si="398"/>
        <v>0</v>
      </c>
      <c r="CB90" s="73">
        <f t="shared" si="398"/>
        <v>0</v>
      </c>
      <c r="CC90" s="73">
        <f t="shared" si="399"/>
        <v>0</v>
      </c>
      <c r="CD90" s="72">
        <f t="shared" si="400"/>
        <v>0</v>
      </c>
      <c r="CE90" s="73">
        <f t="shared" si="401"/>
        <v>0</v>
      </c>
      <c r="CF90" s="73">
        <f t="shared" si="401"/>
        <v>0</v>
      </c>
      <c r="CG90" s="73">
        <f t="shared" si="401"/>
        <v>0</v>
      </c>
      <c r="CH90" s="73">
        <f t="shared" si="401"/>
        <v>0</v>
      </c>
      <c r="CI90" s="73">
        <f t="shared" si="401"/>
        <v>0</v>
      </c>
      <c r="CJ90" s="73">
        <f t="shared" si="401"/>
        <v>0</v>
      </c>
      <c r="CK90" s="73">
        <f t="shared" si="401"/>
        <v>0</v>
      </c>
      <c r="CL90" s="73">
        <f t="shared" si="401"/>
        <v>0</v>
      </c>
      <c r="CM90" s="73">
        <f t="shared" si="401"/>
        <v>0</v>
      </c>
      <c r="CN90" s="73">
        <f t="shared" si="401"/>
        <v>0</v>
      </c>
      <c r="CO90" s="73">
        <f t="shared" si="401"/>
        <v>0</v>
      </c>
      <c r="CP90" s="72">
        <f t="shared" si="401"/>
        <v>0</v>
      </c>
      <c r="CQ90" s="73">
        <f t="shared" si="401"/>
        <v>0</v>
      </c>
      <c r="CR90" s="73">
        <f t="shared" si="401"/>
        <v>0</v>
      </c>
      <c r="CS90" s="73">
        <f t="shared" si="401"/>
        <v>0</v>
      </c>
      <c r="CT90" s="73">
        <f t="shared" si="401"/>
        <v>0</v>
      </c>
      <c r="CU90" s="73">
        <f t="shared" si="401"/>
        <v>0</v>
      </c>
      <c r="CV90" s="73">
        <f t="shared" si="401"/>
        <v>0</v>
      </c>
      <c r="CW90" s="73">
        <f t="shared" si="401"/>
        <v>0</v>
      </c>
      <c r="CX90" s="73">
        <f t="shared" si="402"/>
        <v>0</v>
      </c>
      <c r="CY90" s="73">
        <f t="shared" si="403"/>
        <v>0</v>
      </c>
      <c r="CZ90" s="73">
        <f t="shared" si="403"/>
        <v>0</v>
      </c>
      <c r="DA90" s="73"/>
      <c r="DB90" s="72"/>
    </row>
    <row r="91" spans="1:106" x14ac:dyDescent="0.3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2"/>
      <c r="AW91" s="170"/>
      <c r="AX91" s="170"/>
      <c r="AY91" s="170"/>
      <c r="AZ91" s="170"/>
      <c r="BA91" s="170"/>
      <c r="BB91" s="170"/>
      <c r="BC91" s="170"/>
      <c r="BD91" s="170"/>
      <c r="BE91" s="170"/>
      <c r="BF91" s="170"/>
      <c r="BG91" s="170"/>
      <c r="BH91" s="172"/>
      <c r="BI91" s="73">
        <f t="shared" si="397"/>
        <v>0</v>
      </c>
      <c r="BJ91" s="73">
        <f t="shared" si="397"/>
        <v>0</v>
      </c>
      <c r="BK91" s="73">
        <f t="shared" si="397"/>
        <v>0</v>
      </c>
      <c r="BL91" s="73">
        <f t="shared" si="397"/>
        <v>0</v>
      </c>
      <c r="BM91" s="73">
        <f t="shared" si="397"/>
        <v>0</v>
      </c>
      <c r="BN91" s="73">
        <f t="shared" si="397"/>
        <v>0</v>
      </c>
      <c r="BO91" s="73">
        <f t="shared" si="397"/>
        <v>0</v>
      </c>
      <c r="BP91" s="73">
        <f t="shared" si="397"/>
        <v>0</v>
      </c>
      <c r="BQ91" s="73">
        <f t="shared" si="397"/>
        <v>0</v>
      </c>
      <c r="BR91" s="231">
        <f t="shared" si="397"/>
        <v>0</v>
      </c>
      <c r="BS91" s="73">
        <f t="shared" si="398"/>
        <v>0</v>
      </c>
      <c r="BT91" s="73">
        <f t="shared" si="398"/>
        <v>0</v>
      </c>
      <c r="BU91" s="73">
        <f t="shared" si="398"/>
        <v>0</v>
      </c>
      <c r="BV91" s="73">
        <f t="shared" si="398"/>
        <v>0</v>
      </c>
      <c r="BW91" s="73">
        <f t="shared" si="398"/>
        <v>0</v>
      </c>
      <c r="BX91" s="73">
        <f t="shared" si="398"/>
        <v>0</v>
      </c>
      <c r="BY91" s="73">
        <f t="shared" si="398"/>
        <v>0</v>
      </c>
      <c r="BZ91" s="73">
        <f t="shared" si="398"/>
        <v>0</v>
      </c>
      <c r="CA91" s="73">
        <f t="shared" si="398"/>
        <v>0</v>
      </c>
      <c r="CB91" s="73">
        <f t="shared" si="398"/>
        <v>0</v>
      </c>
      <c r="CC91" s="73">
        <f t="shared" si="399"/>
        <v>0</v>
      </c>
      <c r="CD91" s="72">
        <f t="shared" si="400"/>
        <v>0</v>
      </c>
      <c r="CE91" s="73">
        <f t="shared" si="401"/>
        <v>0</v>
      </c>
      <c r="CF91" s="73">
        <f t="shared" si="401"/>
        <v>0</v>
      </c>
      <c r="CG91" s="73">
        <f t="shared" si="401"/>
        <v>0</v>
      </c>
      <c r="CH91" s="73">
        <f t="shared" si="401"/>
        <v>0</v>
      </c>
      <c r="CI91" s="73">
        <f t="shared" si="401"/>
        <v>0</v>
      </c>
      <c r="CJ91" s="73">
        <f t="shared" si="401"/>
        <v>0</v>
      </c>
      <c r="CK91" s="73">
        <f t="shared" si="401"/>
        <v>0</v>
      </c>
      <c r="CL91" s="73">
        <f t="shared" si="401"/>
        <v>0</v>
      </c>
      <c r="CM91" s="73">
        <f t="shared" si="401"/>
        <v>0</v>
      </c>
      <c r="CN91" s="73">
        <f t="shared" si="401"/>
        <v>0</v>
      </c>
      <c r="CO91" s="73">
        <f t="shared" si="401"/>
        <v>0</v>
      </c>
      <c r="CP91" s="72">
        <f t="shared" si="401"/>
        <v>0</v>
      </c>
      <c r="CQ91" s="73">
        <f t="shared" si="401"/>
        <v>0</v>
      </c>
      <c r="CR91" s="73">
        <f t="shared" si="401"/>
        <v>0</v>
      </c>
      <c r="CS91" s="73">
        <f t="shared" si="401"/>
        <v>0</v>
      </c>
      <c r="CT91" s="73">
        <f t="shared" si="401"/>
        <v>0</v>
      </c>
      <c r="CU91" s="73">
        <f t="shared" si="401"/>
        <v>0</v>
      </c>
      <c r="CV91" s="73">
        <f t="shared" si="401"/>
        <v>0</v>
      </c>
      <c r="CW91" s="73">
        <f t="shared" si="401"/>
        <v>0</v>
      </c>
      <c r="CX91" s="73">
        <f t="shared" si="402"/>
        <v>0</v>
      </c>
      <c r="CY91" s="73">
        <f t="shared" si="403"/>
        <v>0</v>
      </c>
      <c r="CZ91" s="73">
        <f t="shared" si="403"/>
        <v>0</v>
      </c>
      <c r="DA91" s="73"/>
      <c r="DB91" s="72"/>
    </row>
    <row r="92" spans="1:106" x14ac:dyDescent="0.3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O92" si="404">SUM(E87:E91)</f>
        <v>0</v>
      </c>
      <c r="F92" s="170">
        <f t="shared" si="404"/>
        <v>0</v>
      </c>
      <c r="G92" s="170">
        <f t="shared" si="404"/>
        <v>0</v>
      </c>
      <c r="H92" s="170">
        <f t="shared" si="404"/>
        <v>0</v>
      </c>
      <c r="I92" s="170">
        <f t="shared" si="404"/>
        <v>0</v>
      </c>
      <c r="J92" s="170">
        <f t="shared" si="404"/>
        <v>0</v>
      </c>
      <c r="K92" s="170">
        <f t="shared" si="404"/>
        <v>0</v>
      </c>
      <c r="L92" s="170">
        <f t="shared" si="404"/>
        <v>0</v>
      </c>
      <c r="M92" s="170">
        <f t="shared" si="404"/>
        <v>0</v>
      </c>
      <c r="N92" s="171">
        <f t="shared" si="404"/>
        <v>0</v>
      </c>
      <c r="O92" s="170">
        <f t="shared" si="404"/>
        <v>0</v>
      </c>
      <c r="P92" s="170">
        <f t="shared" si="404"/>
        <v>0</v>
      </c>
      <c r="Q92" s="170">
        <f t="shared" si="404"/>
        <v>0</v>
      </c>
      <c r="R92" s="170">
        <f t="shared" si="404"/>
        <v>0</v>
      </c>
      <c r="S92" s="170">
        <f t="shared" si="404"/>
        <v>0</v>
      </c>
      <c r="T92" s="170">
        <f t="shared" si="404"/>
        <v>0</v>
      </c>
      <c r="U92" s="170">
        <f t="shared" si="404"/>
        <v>0</v>
      </c>
      <c r="V92" s="170">
        <f t="shared" ref="V92" si="405">SUM(V87:V91)</f>
        <v>0</v>
      </c>
      <c r="W92" s="170">
        <f t="shared" ref="W92:X92" si="406">SUM(W87:W91)</f>
        <v>0</v>
      </c>
      <c r="X92" s="172">
        <f t="shared" si="406"/>
        <v>0</v>
      </c>
      <c r="Y92" s="170">
        <f t="shared" ref="Y92:Z92" si="407">SUM(Y87:Y91)</f>
        <v>0</v>
      </c>
      <c r="Z92" s="170">
        <f t="shared" si="407"/>
        <v>0</v>
      </c>
      <c r="AA92" s="170">
        <f t="shared" ref="AA92:AB92" si="408">SUM(AA87:AA91)</f>
        <v>0</v>
      </c>
      <c r="AB92" s="170">
        <f t="shared" si="408"/>
        <v>0</v>
      </c>
      <c r="AC92" s="170">
        <f t="shared" ref="AC92" si="409">SUM(AC87:AC91)</f>
        <v>0</v>
      </c>
      <c r="AD92" s="170">
        <f t="shared" ref="AD92:AF92" si="410">SUM(AD87:AD91)</f>
        <v>0</v>
      </c>
      <c r="AE92" s="170">
        <v>0</v>
      </c>
      <c r="AF92" s="170">
        <f t="shared" si="410"/>
        <v>0</v>
      </c>
      <c r="AG92" s="170">
        <f t="shared" ref="AG92:AI92" si="411">SUM(AG87:AG91)</f>
        <v>0</v>
      </c>
      <c r="AH92" s="170">
        <f t="shared" si="411"/>
        <v>0</v>
      </c>
      <c r="AI92" s="170">
        <f t="shared" si="411"/>
        <v>0</v>
      </c>
      <c r="AJ92" s="172">
        <f t="shared" ref="AJ92" si="412">SUM(AJ87:AJ91)</f>
        <v>0</v>
      </c>
      <c r="AK92" s="170">
        <v>0</v>
      </c>
      <c r="AL92" s="170">
        <v>0</v>
      </c>
      <c r="AM92" s="170">
        <v>0</v>
      </c>
      <c r="AN92" s="170">
        <v>0</v>
      </c>
      <c r="AO92" s="170">
        <v>0</v>
      </c>
      <c r="AP92" s="170">
        <v>0</v>
      </c>
      <c r="AQ92" s="170">
        <v>0</v>
      </c>
      <c r="AR92" s="170">
        <v>0</v>
      </c>
      <c r="AS92" s="170">
        <v>0</v>
      </c>
      <c r="AT92" s="170">
        <v>0</v>
      </c>
      <c r="AU92" s="170">
        <v>0</v>
      </c>
      <c r="AV92" s="172">
        <v>0</v>
      </c>
      <c r="AW92" s="170">
        <f t="shared" ref="AW92:BB92" si="413">SUM(AW87:AW91)</f>
        <v>0</v>
      </c>
      <c r="AX92" s="170">
        <f t="shared" si="413"/>
        <v>0</v>
      </c>
      <c r="AY92" s="170">
        <f t="shared" si="413"/>
        <v>0</v>
      </c>
      <c r="AZ92" s="170">
        <f t="shared" si="413"/>
        <v>0</v>
      </c>
      <c r="BA92" s="170">
        <f t="shared" si="413"/>
        <v>0</v>
      </c>
      <c r="BB92" s="170">
        <f t="shared" si="413"/>
        <v>0</v>
      </c>
      <c r="BC92" s="170">
        <v>0</v>
      </c>
      <c r="BD92" s="170">
        <f t="shared" ref="BD92:BH92" si="414">SUM(BD87:BD91)</f>
        <v>0</v>
      </c>
      <c r="BE92" s="170">
        <f t="shared" si="414"/>
        <v>0</v>
      </c>
      <c r="BF92" s="170">
        <f t="shared" si="414"/>
        <v>0</v>
      </c>
      <c r="BG92" s="170">
        <f t="shared" si="414"/>
        <v>0</v>
      </c>
      <c r="BH92" s="172">
        <f t="shared" si="414"/>
        <v>0</v>
      </c>
      <c r="BI92" s="170">
        <f t="shared" si="404"/>
        <v>0</v>
      </c>
      <c r="BJ92" s="170">
        <f t="shared" si="404"/>
        <v>0</v>
      </c>
      <c r="BK92" s="170">
        <f t="shared" si="404"/>
        <v>0</v>
      </c>
      <c r="BL92" s="170">
        <f t="shared" si="404"/>
        <v>0</v>
      </c>
      <c r="BM92" s="170">
        <f t="shared" si="404"/>
        <v>0</v>
      </c>
      <c r="BN92" s="170">
        <f t="shared" si="404"/>
        <v>0</v>
      </c>
      <c r="BO92" s="170">
        <f t="shared" si="404"/>
        <v>0</v>
      </c>
      <c r="BP92" s="170">
        <f t="shared" ref="BP92:BQ92" si="415">SUM(BP87:BP91)</f>
        <v>0</v>
      </c>
      <c r="BQ92" s="170">
        <f t="shared" si="415"/>
        <v>0</v>
      </c>
      <c r="BR92" s="232">
        <f t="shared" ref="BR92:BS92" si="416">SUM(BR87:BR91)</f>
        <v>0</v>
      </c>
      <c r="BS92" s="170">
        <f t="shared" si="416"/>
        <v>0</v>
      </c>
      <c r="BT92" s="170">
        <f t="shared" ref="BT92:BU92" si="417">SUM(BT87:BT91)</f>
        <v>0</v>
      </c>
      <c r="BU92" s="170">
        <f t="shared" si="417"/>
        <v>0</v>
      </c>
      <c r="BV92" s="170">
        <f t="shared" ref="BV92:BW92" si="418">SUM(BV87:BV91)</f>
        <v>0</v>
      </c>
      <c r="BW92" s="170">
        <f t="shared" si="418"/>
        <v>0</v>
      </c>
      <c r="BX92" s="170">
        <f t="shared" ref="BX92:BY92" si="419">SUM(BX87:BX91)</f>
        <v>0</v>
      </c>
      <c r="BY92" s="170">
        <f t="shared" si="419"/>
        <v>0</v>
      </c>
      <c r="BZ92" s="170">
        <f t="shared" ref="BZ92:CA92" si="420">SUM(BZ87:BZ91)</f>
        <v>0</v>
      </c>
      <c r="CA92" s="170">
        <f t="shared" si="420"/>
        <v>0</v>
      </c>
      <c r="CB92" s="170">
        <f t="shared" ref="CB92" si="421">SUM(CB87:CB91)</f>
        <v>0</v>
      </c>
      <c r="CC92" s="170">
        <f t="shared" ref="CC92:CE92" si="422">SUM(CC87:CC91)</f>
        <v>0</v>
      </c>
      <c r="CD92" s="173">
        <f t="shared" si="422"/>
        <v>0</v>
      </c>
      <c r="CE92" s="170">
        <f t="shared" si="422"/>
        <v>0</v>
      </c>
      <c r="CF92" s="170">
        <f t="shared" ref="CF92:CG92" si="423">SUM(CF87:CF91)</f>
        <v>0</v>
      </c>
      <c r="CG92" s="170">
        <f t="shared" si="423"/>
        <v>0</v>
      </c>
      <c r="CH92" s="170">
        <f t="shared" ref="CH92:CI92" si="424">SUM(CH87:CH91)</f>
        <v>0</v>
      </c>
      <c r="CI92" s="170">
        <f t="shared" si="424"/>
        <v>0</v>
      </c>
      <c r="CJ92" s="170">
        <f t="shared" ref="CJ92:CK92" si="425">SUM(CJ87:CJ91)</f>
        <v>0</v>
      </c>
      <c r="CK92" s="170">
        <f t="shared" si="425"/>
        <v>0</v>
      </c>
      <c r="CL92" s="170">
        <f t="shared" ref="CL92:CM92" si="426">SUM(CL87:CL91)</f>
        <v>0</v>
      </c>
      <c r="CM92" s="170">
        <f t="shared" si="426"/>
        <v>0</v>
      </c>
      <c r="CN92" s="170">
        <f t="shared" ref="CN92:CO92" si="427">SUM(CN87:CN91)</f>
        <v>0</v>
      </c>
      <c r="CO92" s="170">
        <f t="shared" si="427"/>
        <v>0</v>
      </c>
      <c r="CP92" s="173">
        <f t="shared" ref="CP92:CQ92" si="428">SUM(CP87:CP91)</f>
        <v>0</v>
      </c>
      <c r="CQ92" s="170">
        <f t="shared" si="428"/>
        <v>0</v>
      </c>
      <c r="CR92" s="170">
        <f t="shared" ref="CR92:CS92" si="429">SUM(CR87:CR91)</f>
        <v>0</v>
      </c>
      <c r="CS92" s="170">
        <f t="shared" si="429"/>
        <v>0</v>
      </c>
      <c r="CT92" s="170">
        <f t="shared" ref="CT92:CU92" si="430">SUM(CT87:CT91)</f>
        <v>0</v>
      </c>
      <c r="CU92" s="170">
        <f t="shared" si="430"/>
        <v>0</v>
      </c>
      <c r="CV92" s="170">
        <f t="shared" ref="CV92:CW92" si="431">SUM(CV87:CV91)</f>
        <v>0</v>
      </c>
      <c r="CW92" s="170">
        <f t="shared" si="431"/>
        <v>0</v>
      </c>
      <c r="CX92" s="170">
        <f t="shared" ref="CX92:CY92" si="432">SUM(CX87:CX91)</f>
        <v>0</v>
      </c>
      <c r="CY92" s="170">
        <f t="shared" si="432"/>
        <v>0</v>
      </c>
      <c r="CZ92" s="170">
        <f t="shared" ref="CZ92" si="433">SUM(CZ87:CZ91)</f>
        <v>0</v>
      </c>
      <c r="DA92" s="170"/>
      <c r="DB92" s="173"/>
    </row>
    <row r="93" spans="1:106" x14ac:dyDescent="0.3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82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165"/>
      <c r="AW93" s="82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165"/>
      <c r="BI93" s="75"/>
      <c r="BJ93" s="83"/>
      <c r="BK93" s="84"/>
      <c r="BL93" s="84"/>
      <c r="BM93" s="84"/>
      <c r="BN93" s="84"/>
      <c r="BO93" s="84"/>
      <c r="BP93" s="84"/>
      <c r="BQ93" s="84"/>
      <c r="BR93" s="233"/>
      <c r="BS93" s="227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5"/>
      <c r="CE93" s="227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5"/>
      <c r="CQ93" s="227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5"/>
    </row>
    <row r="94" spans="1:106" x14ac:dyDescent="0.35">
      <c r="A94" s="3"/>
      <c r="B94" s="29" t="s">
        <v>21</v>
      </c>
      <c r="C94" s="86">
        <f>C80+C87</f>
        <v>5934041.3400000017</v>
      </c>
      <c r="D94" s="87">
        <f t="shared" ref="D94:U98" si="434">D80+D87</f>
        <v>4446849.1900000004</v>
      </c>
      <c r="E94" s="87">
        <f t="shared" si="434"/>
        <v>2356538.0599999996</v>
      </c>
      <c r="F94" s="87">
        <f t="shared" si="434"/>
        <v>1253043.2300000002</v>
      </c>
      <c r="G94" s="87">
        <f t="shared" si="434"/>
        <v>816767.75</v>
      </c>
      <c r="H94" s="87">
        <f t="shared" si="434"/>
        <v>773199.4</v>
      </c>
      <c r="I94" s="87">
        <f t="shared" si="434"/>
        <v>853691.25000000012</v>
      </c>
      <c r="J94" s="87">
        <f t="shared" si="434"/>
        <v>1094695.3700000003</v>
      </c>
      <c r="K94" s="87">
        <f t="shared" si="434"/>
        <v>2953214.93</v>
      </c>
      <c r="L94" s="87">
        <f t="shared" si="434"/>
        <v>5235385.8000000017</v>
      </c>
      <c r="M94" s="87">
        <f t="shared" si="434"/>
        <v>6474770.4299999997</v>
      </c>
      <c r="N94" s="88">
        <f t="shared" si="434"/>
        <v>6343201.0199999996</v>
      </c>
      <c r="O94" s="87">
        <f t="shared" si="434"/>
        <v>4756563.13</v>
      </c>
      <c r="P94" s="87">
        <f t="shared" si="434"/>
        <v>3966145.63</v>
      </c>
      <c r="Q94" s="87">
        <f t="shared" si="434"/>
        <v>2927731.2800000003</v>
      </c>
      <c r="R94" s="87">
        <f t="shared" si="434"/>
        <v>1141837</v>
      </c>
      <c r="S94" s="87">
        <f t="shared" si="434"/>
        <v>852129.75999999989</v>
      </c>
      <c r="T94" s="87">
        <f t="shared" si="434"/>
        <v>774276.26</v>
      </c>
      <c r="U94" s="87">
        <f t="shared" si="434"/>
        <v>850935.16</v>
      </c>
      <c r="V94" s="76">
        <f t="shared" ref="V94:Y98" si="435">V80+V87</f>
        <v>1280645.96</v>
      </c>
      <c r="W94" s="76">
        <f t="shared" si="435"/>
        <v>2704619.32</v>
      </c>
      <c r="X94" s="166">
        <f t="shared" si="435"/>
        <v>4544940.2199999988</v>
      </c>
      <c r="Y94" s="78">
        <f t="shared" si="435"/>
        <v>6917516.6900000004</v>
      </c>
      <c r="Z94" s="76">
        <v>6891205.330000001</v>
      </c>
      <c r="AA94" s="76">
        <f t="shared" ref="AA94:AB98" si="436">AA80+AA87</f>
        <v>5797356.1000000006</v>
      </c>
      <c r="AB94" s="76">
        <f t="shared" si="436"/>
        <v>4163152.7799999993</v>
      </c>
      <c r="AC94" s="76">
        <f t="shared" ref="AC94:AD98" si="437">AC80+AC87</f>
        <v>2484203.19</v>
      </c>
      <c r="AD94" s="76">
        <f t="shared" si="437"/>
        <v>1228033.2400000002</v>
      </c>
      <c r="AE94" s="76">
        <f t="shared" ref="AE94:AF94" si="438">AE80+AE87</f>
        <v>959886.27</v>
      </c>
      <c r="AF94" s="76">
        <f t="shared" si="438"/>
        <v>867865.10999999987</v>
      </c>
      <c r="AG94" s="76">
        <f t="shared" ref="AG94:AI94" si="439">AG80+AG87</f>
        <v>941641.6</v>
      </c>
      <c r="AH94" s="76">
        <f t="shared" si="439"/>
        <v>1261622.29</v>
      </c>
      <c r="AI94" s="76">
        <f t="shared" si="439"/>
        <v>2982988.5</v>
      </c>
      <c r="AJ94" s="163">
        <f t="shared" ref="AJ94" si="440">AJ80+AJ87</f>
        <v>5896970.8399999989</v>
      </c>
      <c r="AK94" s="78">
        <v>7832813.5</v>
      </c>
      <c r="AL94" s="78">
        <v>8956275.5099999998</v>
      </c>
      <c r="AM94" s="76">
        <v>6775852.54</v>
      </c>
      <c r="AN94" s="76">
        <v>5417096.6800000006</v>
      </c>
      <c r="AO94" s="76">
        <v>2874797.42</v>
      </c>
      <c r="AP94" s="76">
        <v>1359531.8100000003</v>
      </c>
      <c r="AQ94" s="76">
        <v>1335223.6299999999</v>
      </c>
      <c r="AR94" s="76">
        <v>1065656.21</v>
      </c>
      <c r="AS94" s="76">
        <v>1249092.7399999998</v>
      </c>
      <c r="AT94" s="76">
        <v>2276940.85</v>
      </c>
      <c r="AU94" s="76">
        <v>3357437.0700000003</v>
      </c>
      <c r="AV94" s="163">
        <v>6431719.0899999999</v>
      </c>
      <c r="AW94" s="78">
        <f>AW80+AW87</f>
        <v>8700350.3499999996</v>
      </c>
      <c r="AX94" s="78">
        <f>AX80+AX87</f>
        <v>8082578.4600000009</v>
      </c>
      <c r="AY94" s="76">
        <f>AY80+AY87</f>
        <v>6428479.5300000003</v>
      </c>
      <c r="AZ94" s="76">
        <f>AZ80+AZ87</f>
        <v>5354789.3899999997</v>
      </c>
      <c r="BA94" s="76">
        <f t="shared" ref="BA94:BH94" si="441">BA80+BA87</f>
        <v>2453947.7200000002</v>
      </c>
      <c r="BB94" s="76">
        <f t="shared" si="441"/>
        <v>1487460.91</v>
      </c>
      <c r="BC94" s="76">
        <f t="shared" si="441"/>
        <v>977548.71</v>
      </c>
      <c r="BD94" s="76">
        <f t="shared" si="441"/>
        <v>794230.12</v>
      </c>
      <c r="BE94" s="76">
        <f t="shared" si="441"/>
        <v>911100.7899999998</v>
      </c>
      <c r="BF94" s="76">
        <f t="shared" si="441"/>
        <v>1253707.0900000001</v>
      </c>
      <c r="BG94" s="76">
        <f t="shared" si="441"/>
        <v>0</v>
      </c>
      <c r="BH94" s="163">
        <f t="shared" si="441"/>
        <v>0</v>
      </c>
      <c r="BI94" s="78">
        <f t="shared" ref="BI94:BR98" si="442">C94-O94</f>
        <v>1177478.2100000018</v>
      </c>
      <c r="BJ94" s="78">
        <f t="shared" si="442"/>
        <v>480703.56000000052</v>
      </c>
      <c r="BK94" s="78">
        <f t="shared" si="442"/>
        <v>-571193.22000000067</v>
      </c>
      <c r="BL94" s="78">
        <f t="shared" si="442"/>
        <v>111206.23000000021</v>
      </c>
      <c r="BM94" s="78">
        <f t="shared" si="442"/>
        <v>-35362.009999999893</v>
      </c>
      <c r="BN94" s="78">
        <f t="shared" si="442"/>
        <v>-1076.859999999986</v>
      </c>
      <c r="BO94" s="78">
        <f t="shared" si="442"/>
        <v>2756.0900000000838</v>
      </c>
      <c r="BP94" s="78">
        <f t="shared" si="442"/>
        <v>-185950.58999999962</v>
      </c>
      <c r="BQ94" s="78">
        <f t="shared" si="442"/>
        <v>248595.61000000034</v>
      </c>
      <c r="BR94" s="166">
        <f t="shared" si="442"/>
        <v>690445.58000000287</v>
      </c>
      <c r="BS94" s="78">
        <f t="shared" ref="BS94:CB98" si="443">M94-Y94</f>
        <v>-442746.26000000071</v>
      </c>
      <c r="BT94" s="78">
        <f t="shared" si="443"/>
        <v>-548004.31000000145</v>
      </c>
      <c r="BU94" s="78">
        <f t="shared" si="443"/>
        <v>-1040792.9700000007</v>
      </c>
      <c r="BV94" s="78">
        <f t="shared" si="443"/>
        <v>-197007.14999999944</v>
      </c>
      <c r="BW94" s="78">
        <f t="shared" si="443"/>
        <v>443528.09000000032</v>
      </c>
      <c r="BX94" s="78">
        <f t="shared" si="443"/>
        <v>-86196.240000000224</v>
      </c>
      <c r="BY94" s="78">
        <f t="shared" si="443"/>
        <v>-107756.51000000013</v>
      </c>
      <c r="BZ94" s="78">
        <f t="shared" si="443"/>
        <v>-93588.84999999986</v>
      </c>
      <c r="CA94" s="78">
        <f t="shared" si="443"/>
        <v>-90706.439999999944</v>
      </c>
      <c r="CB94" s="78">
        <f t="shared" si="443"/>
        <v>19023.669999999925</v>
      </c>
      <c r="CC94" s="78">
        <f t="shared" ref="CC94:CC98" si="444">W94-AI94</f>
        <v>-278369.18000000017</v>
      </c>
      <c r="CD94" s="77">
        <f t="shared" ref="CD94:CD98" si="445">X94-AJ94</f>
        <v>-1352030.62</v>
      </c>
      <c r="CE94" s="78">
        <f t="shared" ref="CE94:CW98" si="446">Y94-AK94</f>
        <v>-915296.80999999959</v>
      </c>
      <c r="CF94" s="78">
        <f t="shared" si="446"/>
        <v>-2065070.1799999988</v>
      </c>
      <c r="CG94" s="78">
        <f t="shared" si="446"/>
        <v>-978496.43999999948</v>
      </c>
      <c r="CH94" s="78">
        <f t="shared" si="446"/>
        <v>-1253943.9000000013</v>
      </c>
      <c r="CI94" s="78">
        <f t="shared" si="446"/>
        <v>-390594.23</v>
      </c>
      <c r="CJ94" s="78">
        <f t="shared" si="446"/>
        <v>-131498.57000000007</v>
      </c>
      <c r="CK94" s="78">
        <f t="shared" si="446"/>
        <v>-375337.35999999987</v>
      </c>
      <c r="CL94" s="78">
        <f t="shared" si="446"/>
        <v>-197791.10000000009</v>
      </c>
      <c r="CM94" s="78">
        <f t="shared" si="446"/>
        <v>-307451.13999999978</v>
      </c>
      <c r="CN94" s="78">
        <f t="shared" si="446"/>
        <v>-1015318.56</v>
      </c>
      <c r="CO94" s="78">
        <f t="shared" si="446"/>
        <v>-374448.5700000003</v>
      </c>
      <c r="CP94" s="77">
        <f t="shared" si="446"/>
        <v>-534748.25000000093</v>
      </c>
      <c r="CQ94" s="78">
        <f t="shared" si="446"/>
        <v>-867536.84999999963</v>
      </c>
      <c r="CR94" s="78">
        <f t="shared" si="446"/>
        <v>873697.04999999888</v>
      </c>
      <c r="CS94" s="78">
        <f t="shared" si="446"/>
        <v>347373.00999999978</v>
      </c>
      <c r="CT94" s="78">
        <f t="shared" si="446"/>
        <v>62307.290000000969</v>
      </c>
      <c r="CU94" s="78">
        <f t="shared" si="446"/>
        <v>420849.69999999972</v>
      </c>
      <c r="CV94" s="78">
        <f t="shared" si="446"/>
        <v>-127929.09999999963</v>
      </c>
      <c r="CW94" s="78">
        <f t="shared" si="446"/>
        <v>357674.91999999993</v>
      </c>
      <c r="CX94" s="78">
        <f t="shared" ref="CX94:CX98" si="447">AR94-BD94</f>
        <v>271426.08999999997</v>
      </c>
      <c r="CY94" s="78">
        <f t="shared" ref="CY94:CZ98" si="448">AS94-BE94</f>
        <v>337991.94999999995</v>
      </c>
      <c r="CZ94" s="78">
        <f t="shared" si="448"/>
        <v>1023233.76</v>
      </c>
      <c r="DA94" s="78"/>
      <c r="DB94" s="77"/>
    </row>
    <row r="95" spans="1:106" x14ac:dyDescent="0.35">
      <c r="A95" s="3"/>
      <c r="B95" s="29" t="s">
        <v>22</v>
      </c>
      <c r="C95" s="86">
        <f t="shared" ref="C95:R98" si="449">C81+C88</f>
        <v>996494.21</v>
      </c>
      <c r="D95" s="87">
        <f t="shared" si="449"/>
        <v>770813.80999999982</v>
      </c>
      <c r="E95" s="87">
        <f t="shared" si="449"/>
        <v>416480.91</v>
      </c>
      <c r="F95" s="87">
        <f t="shared" si="449"/>
        <v>221414.55</v>
      </c>
      <c r="G95" s="87">
        <f t="shared" si="449"/>
        <v>135238.40000000002</v>
      </c>
      <c r="H95" s="87">
        <f t="shared" si="449"/>
        <v>129206.03</v>
      </c>
      <c r="I95" s="87">
        <f t="shared" si="449"/>
        <v>109116.66</v>
      </c>
      <c r="J95" s="87">
        <f t="shared" si="449"/>
        <v>134966.23000000001</v>
      </c>
      <c r="K95" s="87">
        <f t="shared" si="449"/>
        <v>368024.75</v>
      </c>
      <c r="L95" s="87">
        <f t="shared" si="449"/>
        <v>677167.31000000017</v>
      </c>
      <c r="M95" s="87">
        <f t="shared" si="449"/>
        <v>847424.8600000001</v>
      </c>
      <c r="N95" s="88">
        <f t="shared" si="449"/>
        <v>891186.05000000016</v>
      </c>
      <c r="O95" s="87">
        <f t="shared" si="449"/>
        <v>704363.83000000007</v>
      </c>
      <c r="P95" s="87">
        <f t="shared" si="449"/>
        <v>578539.85</v>
      </c>
      <c r="Q95" s="87">
        <f t="shared" si="449"/>
        <v>459014.40999999992</v>
      </c>
      <c r="R95" s="87">
        <f t="shared" si="449"/>
        <v>175543</v>
      </c>
      <c r="S95" s="87">
        <f t="shared" si="434"/>
        <v>125597.31</v>
      </c>
      <c r="T95" s="87">
        <f t="shared" si="434"/>
        <v>117719.09999999998</v>
      </c>
      <c r="U95" s="87">
        <f t="shared" si="434"/>
        <v>114387.27000000002</v>
      </c>
      <c r="V95" s="76">
        <f t="shared" ref="V95" si="450">V81+V88</f>
        <v>173710.13999999998</v>
      </c>
      <c r="W95" s="76">
        <f t="shared" si="435"/>
        <v>359282.86</v>
      </c>
      <c r="X95" s="166">
        <f t="shared" si="435"/>
        <v>599662.14999999991</v>
      </c>
      <c r="Y95" s="78">
        <f t="shared" si="435"/>
        <v>948415.7</v>
      </c>
      <c r="Z95" s="76">
        <v>978315.63</v>
      </c>
      <c r="AA95" s="76">
        <f t="shared" ref="AA95" si="451">AA81+AA88</f>
        <v>878451.09000000008</v>
      </c>
      <c r="AB95" s="76">
        <f t="shared" si="436"/>
        <v>637856.41</v>
      </c>
      <c r="AC95" s="76">
        <f t="shared" si="437"/>
        <v>396015.01999999996</v>
      </c>
      <c r="AD95" s="76">
        <f t="shared" si="437"/>
        <v>191604.28999999998</v>
      </c>
      <c r="AE95" s="76">
        <f t="shared" ref="AE95:AF95" si="452">AE81+AE88</f>
        <v>146899.79</v>
      </c>
      <c r="AF95" s="76">
        <f t="shared" si="452"/>
        <v>133584.25</v>
      </c>
      <c r="AG95" s="76">
        <f t="shared" ref="AG95:AI95" si="453">AG81+AG88</f>
        <v>141303.57999999999</v>
      </c>
      <c r="AH95" s="76">
        <f t="shared" si="453"/>
        <v>182287.25000000003</v>
      </c>
      <c r="AI95" s="76">
        <f t="shared" si="453"/>
        <v>415884.52</v>
      </c>
      <c r="AJ95" s="163">
        <f t="shared" ref="AJ95" si="454">AJ81+AJ88</f>
        <v>797356.49</v>
      </c>
      <c r="AK95" s="78">
        <v>1055269.57</v>
      </c>
      <c r="AL95" s="78">
        <v>1281696.4000000001</v>
      </c>
      <c r="AM95" s="76">
        <v>1031961.9099999999</v>
      </c>
      <c r="AN95" s="76">
        <v>842297.3</v>
      </c>
      <c r="AO95" s="76">
        <v>486973.79000000004</v>
      </c>
      <c r="AP95" s="76">
        <v>221477.09000000003</v>
      </c>
      <c r="AQ95" s="76">
        <v>215124.26</v>
      </c>
      <c r="AR95" s="76">
        <v>167608.48000000004</v>
      </c>
      <c r="AS95" s="76">
        <v>187950.74</v>
      </c>
      <c r="AT95" s="76">
        <v>329325.08</v>
      </c>
      <c r="AU95" s="76">
        <v>480614.7900000001</v>
      </c>
      <c r="AV95" s="163">
        <v>927996.55</v>
      </c>
      <c r="AW95" s="78">
        <f t="shared" ref="AW95:AX98" si="455">AW81+AW88</f>
        <v>1234862.49</v>
      </c>
      <c r="AX95" s="78">
        <f t="shared" si="455"/>
        <v>1209548.2899999998</v>
      </c>
      <c r="AY95" s="76">
        <f t="shared" ref="AY95:BH95" si="456">AY81+AY88</f>
        <v>1015278.0500000003</v>
      </c>
      <c r="AZ95" s="76">
        <f t="shared" si="456"/>
        <v>902569.00000000012</v>
      </c>
      <c r="BA95" s="76">
        <f t="shared" si="456"/>
        <v>431400.06000000006</v>
      </c>
      <c r="BB95" s="76">
        <f t="shared" si="456"/>
        <v>255216.7</v>
      </c>
      <c r="BC95" s="76">
        <f>BC81+BC88</f>
        <v>157236.38</v>
      </c>
      <c r="BD95" s="76">
        <f t="shared" si="456"/>
        <v>127010.85</v>
      </c>
      <c r="BE95" s="76">
        <f t="shared" si="456"/>
        <v>140019.06</v>
      </c>
      <c r="BF95" s="76">
        <f t="shared" si="456"/>
        <v>183755.11</v>
      </c>
      <c r="BG95" s="76">
        <f t="shared" si="456"/>
        <v>0</v>
      </c>
      <c r="BH95" s="163">
        <f t="shared" si="456"/>
        <v>0</v>
      </c>
      <c r="BI95" s="78">
        <f t="shared" si="442"/>
        <v>292130.37999999989</v>
      </c>
      <c r="BJ95" s="78">
        <f t="shared" si="442"/>
        <v>192273.95999999985</v>
      </c>
      <c r="BK95" s="78">
        <f t="shared" si="442"/>
        <v>-42533.499999999942</v>
      </c>
      <c r="BL95" s="78">
        <f t="shared" si="442"/>
        <v>45871.549999999988</v>
      </c>
      <c r="BM95" s="78">
        <f t="shared" si="442"/>
        <v>9641.0900000000256</v>
      </c>
      <c r="BN95" s="78">
        <f t="shared" si="442"/>
        <v>11486.930000000022</v>
      </c>
      <c r="BO95" s="78">
        <f t="shared" si="442"/>
        <v>-5270.6100000000151</v>
      </c>
      <c r="BP95" s="78">
        <f t="shared" si="442"/>
        <v>-38743.909999999974</v>
      </c>
      <c r="BQ95" s="78">
        <f t="shared" si="442"/>
        <v>8741.890000000014</v>
      </c>
      <c r="BR95" s="166">
        <f t="shared" si="442"/>
        <v>77505.160000000265</v>
      </c>
      <c r="BS95" s="78">
        <f t="shared" si="443"/>
        <v>-100990.83999999985</v>
      </c>
      <c r="BT95" s="78">
        <f t="shared" si="443"/>
        <v>-87129.579999999842</v>
      </c>
      <c r="BU95" s="78">
        <f t="shared" si="443"/>
        <v>-174087.26</v>
      </c>
      <c r="BV95" s="78">
        <f t="shared" si="443"/>
        <v>-59316.560000000056</v>
      </c>
      <c r="BW95" s="78">
        <f t="shared" si="443"/>
        <v>62999.389999999956</v>
      </c>
      <c r="BX95" s="78">
        <f t="shared" si="443"/>
        <v>-16061.289999999979</v>
      </c>
      <c r="BY95" s="78">
        <f t="shared" si="443"/>
        <v>-21302.48000000001</v>
      </c>
      <c r="BZ95" s="78">
        <f t="shared" si="443"/>
        <v>-15865.150000000023</v>
      </c>
      <c r="CA95" s="78">
        <f t="shared" si="443"/>
        <v>-26916.309999999969</v>
      </c>
      <c r="CB95" s="78">
        <f t="shared" si="443"/>
        <v>-8577.1100000000442</v>
      </c>
      <c r="CC95" s="78">
        <f t="shared" si="444"/>
        <v>-56601.660000000033</v>
      </c>
      <c r="CD95" s="77">
        <f t="shared" si="445"/>
        <v>-197694.34000000008</v>
      </c>
      <c r="CE95" s="78">
        <f t="shared" si="446"/>
        <v>-106853.87000000011</v>
      </c>
      <c r="CF95" s="78">
        <f t="shared" si="446"/>
        <v>-303380.77000000014</v>
      </c>
      <c r="CG95" s="78">
        <f t="shared" si="446"/>
        <v>-153510.81999999983</v>
      </c>
      <c r="CH95" s="78">
        <f t="shared" si="446"/>
        <v>-204440.89</v>
      </c>
      <c r="CI95" s="78">
        <f t="shared" si="446"/>
        <v>-90958.770000000077</v>
      </c>
      <c r="CJ95" s="78">
        <f t="shared" si="446"/>
        <v>-29872.800000000047</v>
      </c>
      <c r="CK95" s="78">
        <f t="shared" si="446"/>
        <v>-68224.47</v>
      </c>
      <c r="CL95" s="78">
        <f t="shared" si="446"/>
        <v>-34024.23000000004</v>
      </c>
      <c r="CM95" s="78">
        <f t="shared" si="446"/>
        <v>-46647.16</v>
      </c>
      <c r="CN95" s="78">
        <f t="shared" si="446"/>
        <v>-147037.82999999999</v>
      </c>
      <c r="CO95" s="78">
        <f t="shared" si="446"/>
        <v>-64730.270000000077</v>
      </c>
      <c r="CP95" s="77">
        <f t="shared" si="446"/>
        <v>-130640.06000000006</v>
      </c>
      <c r="CQ95" s="78">
        <f t="shared" si="446"/>
        <v>-179592.91999999993</v>
      </c>
      <c r="CR95" s="78">
        <f t="shared" si="446"/>
        <v>72148.110000000335</v>
      </c>
      <c r="CS95" s="78">
        <f t="shared" si="446"/>
        <v>16683.859999999637</v>
      </c>
      <c r="CT95" s="78">
        <f t="shared" si="446"/>
        <v>-60271.70000000007</v>
      </c>
      <c r="CU95" s="78">
        <f t="shared" si="446"/>
        <v>55573.729999999981</v>
      </c>
      <c r="CV95" s="78">
        <f t="shared" si="446"/>
        <v>-33739.609999999986</v>
      </c>
      <c r="CW95" s="78">
        <f t="shared" si="446"/>
        <v>57887.880000000005</v>
      </c>
      <c r="CX95" s="78">
        <f t="shared" si="447"/>
        <v>40597.630000000034</v>
      </c>
      <c r="CY95" s="78">
        <f t="shared" si="448"/>
        <v>47931.679999999993</v>
      </c>
      <c r="CZ95" s="78">
        <f t="shared" si="448"/>
        <v>145569.97000000003</v>
      </c>
      <c r="DA95" s="78"/>
      <c r="DB95" s="77"/>
    </row>
    <row r="96" spans="1:106" x14ac:dyDescent="0.35">
      <c r="A96" s="3"/>
      <c r="B96" s="29" t="s">
        <v>23</v>
      </c>
      <c r="C96" s="86">
        <f t="shared" si="449"/>
        <v>1984452.81</v>
      </c>
      <c r="D96" s="87">
        <f t="shared" si="434"/>
        <v>1412079.06</v>
      </c>
      <c r="E96" s="87">
        <f t="shared" si="434"/>
        <v>733967.41999999993</v>
      </c>
      <c r="F96" s="87">
        <f t="shared" si="434"/>
        <v>386638.75</v>
      </c>
      <c r="G96" s="87">
        <f t="shared" si="434"/>
        <v>259828.02</v>
      </c>
      <c r="H96" s="87">
        <f t="shared" si="434"/>
        <v>257636.22000000003</v>
      </c>
      <c r="I96" s="87">
        <f t="shared" si="434"/>
        <v>266392.20000000007</v>
      </c>
      <c r="J96" s="87">
        <f t="shared" si="434"/>
        <v>321162.51</v>
      </c>
      <c r="K96" s="87">
        <f t="shared" si="434"/>
        <v>839690.91</v>
      </c>
      <c r="L96" s="87">
        <f t="shared" si="434"/>
        <v>1598915.5199999998</v>
      </c>
      <c r="M96" s="87">
        <f t="shared" si="434"/>
        <v>2012602.4</v>
      </c>
      <c r="N96" s="88">
        <f t="shared" si="434"/>
        <v>1946288.4600000002</v>
      </c>
      <c r="O96" s="87">
        <f t="shared" si="434"/>
        <v>1462824.28</v>
      </c>
      <c r="P96" s="87">
        <f t="shared" si="434"/>
        <v>1084271.82</v>
      </c>
      <c r="Q96" s="87">
        <f t="shared" si="434"/>
        <v>722093.11</v>
      </c>
      <c r="R96" s="87">
        <f t="shared" si="434"/>
        <v>268127</v>
      </c>
      <c r="S96" s="87">
        <f t="shared" si="434"/>
        <v>217061.50999999998</v>
      </c>
      <c r="T96" s="87">
        <f t="shared" si="434"/>
        <v>206316.17</v>
      </c>
      <c r="U96" s="87">
        <f t="shared" si="434"/>
        <v>233579.72000000003</v>
      </c>
      <c r="V96" s="76">
        <f t="shared" ref="V96" si="457">V82+V89</f>
        <v>323829.01</v>
      </c>
      <c r="W96" s="76">
        <f t="shared" si="435"/>
        <v>721314.1100000001</v>
      </c>
      <c r="X96" s="166">
        <f t="shared" si="435"/>
        <v>1265762.5499999998</v>
      </c>
      <c r="Y96" s="78">
        <f t="shared" si="435"/>
        <v>2047935.3700000003</v>
      </c>
      <c r="Z96" s="76">
        <v>2419946.71</v>
      </c>
      <c r="AA96" s="76">
        <f t="shared" ref="AA96" si="458">AA82+AA89</f>
        <v>1484326.18</v>
      </c>
      <c r="AB96" s="76">
        <f t="shared" si="436"/>
        <v>1191759.5599999998</v>
      </c>
      <c r="AC96" s="76">
        <f t="shared" si="437"/>
        <v>649152.49999999988</v>
      </c>
      <c r="AD96" s="76">
        <f t="shared" si="437"/>
        <v>323750.51999999996</v>
      </c>
      <c r="AE96" s="76">
        <f t="shared" ref="AE96:AF96" si="459">AE82+AE89</f>
        <v>271602.57</v>
      </c>
      <c r="AF96" s="76">
        <f t="shared" si="459"/>
        <v>247240.97</v>
      </c>
      <c r="AG96" s="76">
        <f t="shared" ref="AG96:AI96" si="460">AG82+AG89</f>
        <v>278130.99</v>
      </c>
      <c r="AH96" s="76">
        <f t="shared" si="460"/>
        <v>355044.81</v>
      </c>
      <c r="AI96" s="76">
        <f t="shared" si="460"/>
        <v>796066.24000000022</v>
      </c>
      <c r="AJ96" s="163">
        <f t="shared" ref="AJ96" si="461">AJ82+AJ89</f>
        <v>1699005.1300000001</v>
      </c>
      <c r="AK96" s="78">
        <v>2273413.2600000002</v>
      </c>
      <c r="AL96" s="78">
        <v>2682813.2199999997</v>
      </c>
      <c r="AM96" s="76">
        <v>2180065.4000000004</v>
      </c>
      <c r="AN96" s="76">
        <v>1590634.59</v>
      </c>
      <c r="AO96" s="76">
        <v>767202.57</v>
      </c>
      <c r="AP96" s="76">
        <v>417207.29000000004</v>
      </c>
      <c r="AQ96" s="76">
        <v>403881.51</v>
      </c>
      <c r="AR96" s="76">
        <v>339170.13999999996</v>
      </c>
      <c r="AS96" s="76">
        <v>404602.07999999996</v>
      </c>
      <c r="AT96" s="76">
        <v>628695.35000000009</v>
      </c>
      <c r="AU96" s="76">
        <v>946647.67999999993</v>
      </c>
      <c r="AV96" s="163">
        <v>1848939.2000000002</v>
      </c>
      <c r="AW96" s="78">
        <f t="shared" si="455"/>
        <v>2542540.29</v>
      </c>
      <c r="AX96" s="78">
        <f t="shared" si="455"/>
        <v>2477161.8600000003</v>
      </c>
      <c r="AY96" s="76">
        <f t="shared" ref="AY96:BH96" si="462">AY82+AY89</f>
        <v>1969932.48</v>
      </c>
      <c r="AZ96" s="76">
        <f t="shared" si="462"/>
        <v>1559367.01</v>
      </c>
      <c r="BA96" s="76">
        <f t="shared" si="462"/>
        <v>693329.75</v>
      </c>
      <c r="BB96" s="76">
        <f t="shared" si="462"/>
        <v>412873.46</v>
      </c>
      <c r="BC96" s="76">
        <f>BC82+BC89</f>
        <v>280370.89</v>
      </c>
      <c r="BD96" s="76">
        <f t="shared" si="462"/>
        <v>230891.46999999997</v>
      </c>
      <c r="BE96" s="76">
        <f t="shared" si="462"/>
        <v>259945.99000000002</v>
      </c>
      <c r="BF96" s="76">
        <f t="shared" si="462"/>
        <v>347558.24</v>
      </c>
      <c r="BG96" s="76">
        <f t="shared" si="462"/>
        <v>0</v>
      </c>
      <c r="BH96" s="163">
        <f t="shared" si="462"/>
        <v>0</v>
      </c>
      <c r="BI96" s="78">
        <f t="shared" si="442"/>
        <v>521628.53</v>
      </c>
      <c r="BJ96" s="78">
        <f t="shared" si="442"/>
        <v>327807.24</v>
      </c>
      <c r="BK96" s="78">
        <f t="shared" si="442"/>
        <v>11874.309999999939</v>
      </c>
      <c r="BL96" s="78">
        <f t="shared" si="442"/>
        <v>118511.75</v>
      </c>
      <c r="BM96" s="78">
        <f t="shared" si="442"/>
        <v>42766.510000000009</v>
      </c>
      <c r="BN96" s="78">
        <f t="shared" si="442"/>
        <v>51320.050000000017</v>
      </c>
      <c r="BO96" s="78">
        <f t="shared" si="442"/>
        <v>32812.48000000004</v>
      </c>
      <c r="BP96" s="78">
        <f t="shared" si="442"/>
        <v>-2666.5</v>
      </c>
      <c r="BQ96" s="78">
        <f t="shared" si="442"/>
        <v>118376.79999999993</v>
      </c>
      <c r="BR96" s="166">
        <f t="shared" si="442"/>
        <v>333152.96999999997</v>
      </c>
      <c r="BS96" s="78">
        <f t="shared" si="443"/>
        <v>-35332.970000000438</v>
      </c>
      <c r="BT96" s="78">
        <f t="shared" si="443"/>
        <v>-473658.24999999977</v>
      </c>
      <c r="BU96" s="78">
        <f t="shared" si="443"/>
        <v>-21501.899999999907</v>
      </c>
      <c r="BV96" s="78">
        <f t="shared" si="443"/>
        <v>-107487.73999999976</v>
      </c>
      <c r="BW96" s="78">
        <f t="shared" si="443"/>
        <v>72940.610000000102</v>
      </c>
      <c r="BX96" s="78">
        <f t="shared" si="443"/>
        <v>-55623.51999999996</v>
      </c>
      <c r="BY96" s="78">
        <f t="shared" si="443"/>
        <v>-54541.060000000027</v>
      </c>
      <c r="BZ96" s="78">
        <f t="shared" si="443"/>
        <v>-40924.799999999988</v>
      </c>
      <c r="CA96" s="78">
        <f t="shared" si="443"/>
        <v>-44551.26999999996</v>
      </c>
      <c r="CB96" s="78">
        <f t="shared" si="443"/>
        <v>-31215.799999999988</v>
      </c>
      <c r="CC96" s="78">
        <f t="shared" si="444"/>
        <v>-74752.130000000121</v>
      </c>
      <c r="CD96" s="77">
        <f t="shared" si="445"/>
        <v>-433242.58000000031</v>
      </c>
      <c r="CE96" s="78">
        <f t="shared" si="446"/>
        <v>-225477.8899999999</v>
      </c>
      <c r="CF96" s="78">
        <f t="shared" si="446"/>
        <v>-262866.50999999978</v>
      </c>
      <c r="CG96" s="78">
        <f t="shared" si="446"/>
        <v>-695739.22000000044</v>
      </c>
      <c r="CH96" s="78">
        <f t="shared" si="446"/>
        <v>-398875.03000000026</v>
      </c>
      <c r="CI96" s="78">
        <f t="shared" si="446"/>
        <v>-118050.07000000007</v>
      </c>
      <c r="CJ96" s="78">
        <f t="shared" si="446"/>
        <v>-93456.770000000077</v>
      </c>
      <c r="CK96" s="78">
        <f t="shared" si="446"/>
        <v>-132278.94</v>
      </c>
      <c r="CL96" s="78">
        <f t="shared" si="446"/>
        <v>-91929.169999999955</v>
      </c>
      <c r="CM96" s="78">
        <f t="shared" si="446"/>
        <v>-126471.08999999997</v>
      </c>
      <c r="CN96" s="78">
        <f t="shared" si="446"/>
        <v>-273650.5400000001</v>
      </c>
      <c r="CO96" s="78">
        <f t="shared" si="446"/>
        <v>-150581.43999999971</v>
      </c>
      <c r="CP96" s="77">
        <f t="shared" si="446"/>
        <v>-149934.07000000007</v>
      </c>
      <c r="CQ96" s="78">
        <f t="shared" si="446"/>
        <v>-269127.0299999998</v>
      </c>
      <c r="CR96" s="78">
        <f t="shared" si="446"/>
        <v>205651.3599999994</v>
      </c>
      <c r="CS96" s="78">
        <f t="shared" si="446"/>
        <v>210132.92000000039</v>
      </c>
      <c r="CT96" s="78">
        <f t="shared" si="446"/>
        <v>31267.580000000075</v>
      </c>
      <c r="CU96" s="78">
        <f t="shared" si="446"/>
        <v>73872.819999999949</v>
      </c>
      <c r="CV96" s="78">
        <f t="shared" si="446"/>
        <v>4333.8300000000163</v>
      </c>
      <c r="CW96" s="78">
        <f t="shared" si="446"/>
        <v>123510.62</v>
      </c>
      <c r="CX96" s="78">
        <f t="shared" si="447"/>
        <v>108278.66999999998</v>
      </c>
      <c r="CY96" s="78">
        <f t="shared" si="448"/>
        <v>144656.08999999994</v>
      </c>
      <c r="CZ96" s="78">
        <f t="shared" si="448"/>
        <v>281137.1100000001</v>
      </c>
      <c r="DA96" s="78"/>
      <c r="DB96" s="77"/>
    </row>
    <row r="97" spans="1:106" x14ac:dyDescent="0.35">
      <c r="A97" s="3"/>
      <c r="B97" s="29" t="s">
        <v>24</v>
      </c>
      <c r="C97" s="86">
        <f t="shared" si="449"/>
        <v>1374412.3299999998</v>
      </c>
      <c r="D97" s="87">
        <f t="shared" si="434"/>
        <v>961600.66999999993</v>
      </c>
      <c r="E97" s="87">
        <f t="shared" si="434"/>
        <v>562633.15999999992</v>
      </c>
      <c r="F97" s="87">
        <f t="shared" si="434"/>
        <v>289928.04000000004</v>
      </c>
      <c r="G97" s="87">
        <f t="shared" si="434"/>
        <v>208475.19</v>
      </c>
      <c r="H97" s="87">
        <f t="shared" si="434"/>
        <v>195806.91</v>
      </c>
      <c r="I97" s="87">
        <f t="shared" si="434"/>
        <v>222021.13</v>
      </c>
      <c r="J97" s="87">
        <f t="shared" si="434"/>
        <v>323606.07</v>
      </c>
      <c r="K97" s="87">
        <f t="shared" si="434"/>
        <v>741687.36</v>
      </c>
      <c r="L97" s="87">
        <f t="shared" si="434"/>
        <v>1226200.9700000002</v>
      </c>
      <c r="M97" s="87">
        <f t="shared" si="434"/>
        <v>1415476.1099999999</v>
      </c>
      <c r="N97" s="88">
        <f t="shared" si="434"/>
        <v>1300432.7500000002</v>
      </c>
      <c r="O97" s="87">
        <f t="shared" si="434"/>
        <v>1020993.02</v>
      </c>
      <c r="P97" s="87">
        <f t="shared" si="434"/>
        <v>788595.68</v>
      </c>
      <c r="Q97" s="87">
        <f t="shared" si="434"/>
        <v>500934.64999999997</v>
      </c>
      <c r="R97" s="87">
        <f t="shared" si="434"/>
        <v>199890</v>
      </c>
      <c r="S97" s="87">
        <f t="shared" si="434"/>
        <v>165137.59999999998</v>
      </c>
      <c r="T97" s="87">
        <f t="shared" si="434"/>
        <v>155140.32</v>
      </c>
      <c r="U97" s="87">
        <f t="shared" si="434"/>
        <v>203507.39</v>
      </c>
      <c r="V97" s="76">
        <f t="shared" ref="V97" si="463">V83+V90</f>
        <v>329385.29000000004</v>
      </c>
      <c r="W97" s="76">
        <f t="shared" si="435"/>
        <v>656595.47000000009</v>
      </c>
      <c r="X97" s="166">
        <f t="shared" si="435"/>
        <v>1028298.0900000001</v>
      </c>
      <c r="Y97" s="78">
        <f t="shared" si="435"/>
        <v>1469226.99</v>
      </c>
      <c r="Z97" s="76">
        <v>1450838.23</v>
      </c>
      <c r="AA97" s="76">
        <f t="shared" ref="AA97" si="464">AA83+AA90</f>
        <v>1229321.46</v>
      </c>
      <c r="AB97" s="76">
        <f t="shared" si="436"/>
        <v>860258.59</v>
      </c>
      <c r="AC97" s="76">
        <f t="shared" si="437"/>
        <v>490439.25</v>
      </c>
      <c r="AD97" s="76">
        <f t="shared" si="437"/>
        <v>268636.50000000006</v>
      </c>
      <c r="AE97" s="76">
        <f t="shared" ref="AE97:AF97" si="465">AE83+AE90</f>
        <v>217878.91</v>
      </c>
      <c r="AF97" s="76">
        <f t="shared" si="465"/>
        <v>201619.02000000002</v>
      </c>
      <c r="AG97" s="76">
        <f t="shared" ref="AG97:AI97" si="466">AG83+AG90</f>
        <v>241749.38000000003</v>
      </c>
      <c r="AH97" s="76">
        <f t="shared" si="466"/>
        <v>366450.92</v>
      </c>
      <c r="AI97" s="76">
        <f t="shared" si="466"/>
        <v>643940.99</v>
      </c>
      <c r="AJ97" s="163">
        <f t="shared" ref="AJ97" si="467">AJ83+AJ90</f>
        <v>1440783.76</v>
      </c>
      <c r="AK97" s="78">
        <v>1635306.83</v>
      </c>
      <c r="AL97" s="78">
        <v>1382433.61</v>
      </c>
      <c r="AM97" s="76">
        <v>1959020.01</v>
      </c>
      <c r="AN97" s="76">
        <v>1161144.9700000002</v>
      </c>
      <c r="AO97" s="76">
        <v>454295.88</v>
      </c>
      <c r="AP97" s="76">
        <v>346494.56</v>
      </c>
      <c r="AQ97" s="76">
        <v>334265.93999999994</v>
      </c>
      <c r="AR97" s="76">
        <v>280987.12</v>
      </c>
      <c r="AS97" s="76">
        <v>355178.05</v>
      </c>
      <c r="AT97" s="76">
        <v>566221.70000000007</v>
      </c>
      <c r="AU97" s="76">
        <v>846285.89000000013</v>
      </c>
      <c r="AV97" s="163">
        <v>1337805.58</v>
      </c>
      <c r="AW97" s="78">
        <f t="shared" si="455"/>
        <v>1687387.0199999998</v>
      </c>
      <c r="AX97" s="78">
        <f t="shared" si="455"/>
        <v>1666264.7400000002</v>
      </c>
      <c r="AY97" s="76">
        <f t="shared" ref="AY97:BH97" si="468">AY83+AY90</f>
        <v>1436679.98</v>
      </c>
      <c r="AZ97" s="76">
        <f t="shared" si="468"/>
        <v>1062469.5</v>
      </c>
      <c r="BA97" s="76">
        <f t="shared" si="468"/>
        <v>561782.36</v>
      </c>
      <c r="BB97" s="76">
        <f t="shared" si="468"/>
        <v>337226.02</v>
      </c>
      <c r="BC97" s="76">
        <f t="shared" si="468"/>
        <v>214178.3</v>
      </c>
      <c r="BD97" s="76">
        <f t="shared" si="468"/>
        <v>197672.58</v>
      </c>
      <c r="BE97" s="76">
        <f t="shared" si="468"/>
        <v>225104.54</v>
      </c>
      <c r="BF97" s="76">
        <f t="shared" si="468"/>
        <v>337224.96000000002</v>
      </c>
      <c r="BG97" s="76">
        <f t="shared" si="468"/>
        <v>0</v>
      </c>
      <c r="BH97" s="163">
        <f t="shared" si="468"/>
        <v>0</v>
      </c>
      <c r="BI97" s="78">
        <f t="shared" si="442"/>
        <v>353419.30999999982</v>
      </c>
      <c r="BJ97" s="78">
        <f t="shared" si="442"/>
        <v>173004.98999999987</v>
      </c>
      <c r="BK97" s="78">
        <f t="shared" si="442"/>
        <v>61698.509999999951</v>
      </c>
      <c r="BL97" s="78">
        <f t="shared" si="442"/>
        <v>90038.040000000037</v>
      </c>
      <c r="BM97" s="78">
        <f t="shared" si="442"/>
        <v>43337.590000000026</v>
      </c>
      <c r="BN97" s="78">
        <f t="shared" si="442"/>
        <v>40666.589999999997</v>
      </c>
      <c r="BO97" s="78">
        <f t="shared" si="442"/>
        <v>18513.739999999991</v>
      </c>
      <c r="BP97" s="78">
        <f t="shared" si="442"/>
        <v>-5779.2200000000303</v>
      </c>
      <c r="BQ97" s="78">
        <f t="shared" si="442"/>
        <v>85091.889999999898</v>
      </c>
      <c r="BR97" s="166">
        <f t="shared" si="442"/>
        <v>197902.88000000012</v>
      </c>
      <c r="BS97" s="78">
        <f t="shared" si="443"/>
        <v>-53750.880000000121</v>
      </c>
      <c r="BT97" s="78">
        <f t="shared" si="443"/>
        <v>-150405.47999999975</v>
      </c>
      <c r="BU97" s="78">
        <f t="shared" si="443"/>
        <v>-208328.43999999994</v>
      </c>
      <c r="BV97" s="78">
        <f t="shared" si="443"/>
        <v>-71662.909999999916</v>
      </c>
      <c r="BW97" s="78">
        <f t="shared" si="443"/>
        <v>10495.399999999965</v>
      </c>
      <c r="BX97" s="78">
        <f t="shared" si="443"/>
        <v>-68746.500000000058</v>
      </c>
      <c r="BY97" s="78">
        <f t="shared" si="443"/>
        <v>-52741.310000000027</v>
      </c>
      <c r="BZ97" s="78">
        <f t="shared" si="443"/>
        <v>-46478.700000000012</v>
      </c>
      <c r="CA97" s="78">
        <f t="shared" si="443"/>
        <v>-38241.99000000002</v>
      </c>
      <c r="CB97" s="78">
        <f t="shared" si="443"/>
        <v>-37065.629999999946</v>
      </c>
      <c r="CC97" s="78">
        <f t="shared" si="444"/>
        <v>12654.480000000098</v>
      </c>
      <c r="CD97" s="77">
        <f t="shared" si="445"/>
        <v>-412485.66999999993</v>
      </c>
      <c r="CE97" s="78">
        <f t="shared" si="446"/>
        <v>-166079.84000000008</v>
      </c>
      <c r="CF97" s="78">
        <f t="shared" si="446"/>
        <v>68404.619999999879</v>
      </c>
      <c r="CG97" s="78">
        <f t="shared" si="446"/>
        <v>-729698.55</v>
      </c>
      <c r="CH97" s="78">
        <f t="shared" si="446"/>
        <v>-300886.38000000024</v>
      </c>
      <c r="CI97" s="78">
        <f t="shared" si="446"/>
        <v>36143.369999999995</v>
      </c>
      <c r="CJ97" s="78">
        <f t="shared" si="446"/>
        <v>-77858.059999999939</v>
      </c>
      <c r="CK97" s="78">
        <f t="shared" si="446"/>
        <v>-116387.02999999994</v>
      </c>
      <c r="CL97" s="78">
        <f t="shared" si="446"/>
        <v>-79368.099999999977</v>
      </c>
      <c r="CM97" s="78">
        <f t="shared" si="446"/>
        <v>-113428.66999999995</v>
      </c>
      <c r="CN97" s="78">
        <f t="shared" si="446"/>
        <v>-199770.78000000009</v>
      </c>
      <c r="CO97" s="78">
        <f t="shared" si="446"/>
        <v>-202344.90000000014</v>
      </c>
      <c r="CP97" s="77">
        <f t="shared" si="446"/>
        <v>102978.17999999993</v>
      </c>
      <c r="CQ97" s="78">
        <f t="shared" si="446"/>
        <v>-52080.189999999711</v>
      </c>
      <c r="CR97" s="78">
        <f t="shared" si="446"/>
        <v>-283831.13000000012</v>
      </c>
      <c r="CS97" s="78">
        <f t="shared" si="446"/>
        <v>522340.03</v>
      </c>
      <c r="CT97" s="78">
        <f t="shared" si="446"/>
        <v>98675.470000000205</v>
      </c>
      <c r="CU97" s="78">
        <f t="shared" si="446"/>
        <v>-107486.47999999998</v>
      </c>
      <c r="CV97" s="78">
        <f t="shared" si="446"/>
        <v>9268.539999999979</v>
      </c>
      <c r="CW97" s="78">
        <f t="shared" si="446"/>
        <v>120087.63999999996</v>
      </c>
      <c r="CX97" s="78">
        <f t="shared" si="447"/>
        <v>83314.540000000008</v>
      </c>
      <c r="CY97" s="78">
        <f t="shared" si="448"/>
        <v>130073.50999999998</v>
      </c>
      <c r="CZ97" s="78">
        <f t="shared" si="448"/>
        <v>228996.74000000005</v>
      </c>
      <c r="DA97" s="78"/>
      <c r="DB97" s="77"/>
    </row>
    <row r="98" spans="1:106" x14ac:dyDescent="0.35">
      <c r="A98" s="3"/>
      <c r="B98" s="29" t="s">
        <v>25</v>
      </c>
      <c r="C98" s="86">
        <f t="shared" si="449"/>
        <v>1719686.33</v>
      </c>
      <c r="D98" s="87">
        <f t="shared" si="434"/>
        <v>1266320.46</v>
      </c>
      <c r="E98" s="87">
        <f t="shared" si="434"/>
        <v>962052.32</v>
      </c>
      <c r="F98" s="87">
        <f t="shared" si="434"/>
        <v>856323.51</v>
      </c>
      <c r="G98" s="87">
        <f t="shared" si="434"/>
        <v>792076.52</v>
      </c>
      <c r="H98" s="87">
        <f t="shared" si="434"/>
        <v>764230.44000000006</v>
      </c>
      <c r="I98" s="87">
        <f t="shared" si="434"/>
        <v>817019.10999999987</v>
      </c>
      <c r="J98" s="87">
        <f t="shared" si="434"/>
        <v>929392.16999999993</v>
      </c>
      <c r="K98" s="87">
        <f t="shared" si="434"/>
        <v>1225999.6300000001</v>
      </c>
      <c r="L98" s="87">
        <f t="shared" si="434"/>
        <v>1444715.71</v>
      </c>
      <c r="M98" s="87">
        <f t="shared" si="434"/>
        <v>1495019.5100000002</v>
      </c>
      <c r="N98" s="88">
        <f t="shared" si="434"/>
        <v>1396118.1500000001</v>
      </c>
      <c r="O98" s="87">
        <f t="shared" si="434"/>
        <v>1253207.9400000002</v>
      </c>
      <c r="P98" s="87">
        <f t="shared" si="434"/>
        <v>1111364.5899999999</v>
      </c>
      <c r="Q98" s="87">
        <f t="shared" si="434"/>
        <v>973758.44</v>
      </c>
      <c r="R98" s="87">
        <f t="shared" si="434"/>
        <v>705979</v>
      </c>
      <c r="S98" s="87">
        <f t="shared" si="434"/>
        <v>761926.46</v>
      </c>
      <c r="T98" s="87">
        <f t="shared" si="434"/>
        <v>771451.05</v>
      </c>
      <c r="U98" s="87">
        <f t="shared" si="434"/>
        <v>818013.84</v>
      </c>
      <c r="V98" s="76">
        <f t="shared" ref="V98" si="469">V84+V91</f>
        <v>1005296.46</v>
      </c>
      <c r="W98" s="76">
        <f t="shared" si="435"/>
        <v>1202069.54</v>
      </c>
      <c r="X98" s="166">
        <f t="shared" si="435"/>
        <v>1339896.17</v>
      </c>
      <c r="Y98" s="78">
        <f t="shared" si="435"/>
        <v>1539926.66</v>
      </c>
      <c r="Z98" s="76">
        <v>1466379.8199999998</v>
      </c>
      <c r="AA98" s="76">
        <f t="shared" ref="AA98" si="470">AA84+AA91</f>
        <v>1387118.33</v>
      </c>
      <c r="AB98" s="76">
        <f t="shared" si="436"/>
        <v>1269612.3500000001</v>
      </c>
      <c r="AC98" s="76">
        <f t="shared" si="437"/>
        <v>968261.92999999993</v>
      </c>
      <c r="AD98" s="76">
        <f t="shared" si="437"/>
        <v>841568.67</v>
      </c>
      <c r="AE98" s="76">
        <f t="shared" ref="AE98:AF98" si="471">AE84+AE91</f>
        <v>826110.65</v>
      </c>
      <c r="AF98" s="76">
        <f t="shared" si="471"/>
        <v>796531.63000000012</v>
      </c>
      <c r="AG98" s="76">
        <f t="shared" ref="AG98:AI98" si="472">AG84+AG91</f>
        <v>846610.63</v>
      </c>
      <c r="AH98" s="76">
        <f t="shared" si="472"/>
        <v>974881.71</v>
      </c>
      <c r="AI98" s="76">
        <f t="shared" si="472"/>
        <v>1191215.45</v>
      </c>
      <c r="AJ98" s="163">
        <f t="shared" ref="AJ98" si="473">AJ84+AJ91</f>
        <v>1464935.5799999998</v>
      </c>
      <c r="AK98" s="78">
        <v>1497601.98</v>
      </c>
      <c r="AL98" s="78">
        <v>1456566.78</v>
      </c>
      <c r="AM98" s="76">
        <v>1775808.9200000002</v>
      </c>
      <c r="AN98" s="76">
        <v>1525596.8</v>
      </c>
      <c r="AO98" s="76">
        <v>1085988.05</v>
      </c>
      <c r="AP98" s="76">
        <v>1020943.7100000001</v>
      </c>
      <c r="AQ98" s="76">
        <v>1020964.54</v>
      </c>
      <c r="AR98" s="76">
        <v>955395.42999999993</v>
      </c>
      <c r="AS98" s="76">
        <v>1083104.25</v>
      </c>
      <c r="AT98" s="76">
        <v>1197077.43</v>
      </c>
      <c r="AU98" s="76">
        <v>1409598.88</v>
      </c>
      <c r="AV98" s="163">
        <v>1443940.26</v>
      </c>
      <c r="AW98" s="78">
        <f t="shared" si="455"/>
        <v>1661635.1500000001</v>
      </c>
      <c r="AX98" s="78">
        <f t="shared" si="455"/>
        <v>1709862.53</v>
      </c>
      <c r="AY98" s="76">
        <f t="shared" ref="AY98:BH98" si="474">AY84+AY91</f>
        <v>1573231.6500000001</v>
      </c>
      <c r="AZ98" s="76">
        <f t="shared" si="474"/>
        <v>1617955.7400000002</v>
      </c>
      <c r="BA98" s="76">
        <f t="shared" si="474"/>
        <v>1269246.1200000001</v>
      </c>
      <c r="BB98" s="76">
        <f t="shared" si="474"/>
        <v>1009924.4500000001</v>
      </c>
      <c r="BC98" s="76">
        <f t="shared" si="474"/>
        <v>910111.01</v>
      </c>
      <c r="BD98" s="76">
        <f t="shared" si="474"/>
        <v>867248.92</v>
      </c>
      <c r="BE98" s="76">
        <f t="shared" si="474"/>
        <v>912460.95</v>
      </c>
      <c r="BF98" s="76">
        <f t="shared" si="474"/>
        <v>953925.04</v>
      </c>
      <c r="BG98" s="76">
        <f t="shared" si="474"/>
        <v>0</v>
      </c>
      <c r="BH98" s="163">
        <f t="shared" si="474"/>
        <v>0</v>
      </c>
      <c r="BI98" s="78">
        <f t="shared" si="442"/>
        <v>466478.3899999999</v>
      </c>
      <c r="BJ98" s="78">
        <f t="shared" si="442"/>
        <v>154955.87000000011</v>
      </c>
      <c r="BK98" s="78">
        <f t="shared" si="442"/>
        <v>-11706.119999999995</v>
      </c>
      <c r="BL98" s="78">
        <f t="shared" si="442"/>
        <v>150344.51</v>
      </c>
      <c r="BM98" s="78">
        <f t="shared" si="442"/>
        <v>30150.060000000056</v>
      </c>
      <c r="BN98" s="78">
        <f t="shared" si="442"/>
        <v>-7220.609999999986</v>
      </c>
      <c r="BO98" s="78">
        <f t="shared" si="442"/>
        <v>-994.73000000009779</v>
      </c>
      <c r="BP98" s="78">
        <f t="shared" si="442"/>
        <v>-75904.290000000037</v>
      </c>
      <c r="BQ98" s="78">
        <f t="shared" si="442"/>
        <v>23930.090000000084</v>
      </c>
      <c r="BR98" s="166">
        <f t="shared" si="442"/>
        <v>104819.54000000004</v>
      </c>
      <c r="BS98" s="78">
        <f t="shared" si="443"/>
        <v>-44907.149999999674</v>
      </c>
      <c r="BT98" s="78">
        <f t="shared" si="443"/>
        <v>-70261.669999999693</v>
      </c>
      <c r="BU98" s="78">
        <f t="shared" si="443"/>
        <v>-133910.3899999999</v>
      </c>
      <c r="BV98" s="78">
        <f t="shared" si="443"/>
        <v>-158247.76000000024</v>
      </c>
      <c r="BW98" s="78">
        <f t="shared" si="443"/>
        <v>5496.5100000000093</v>
      </c>
      <c r="BX98" s="78">
        <f t="shared" si="443"/>
        <v>-135589.67000000004</v>
      </c>
      <c r="BY98" s="78">
        <f t="shared" si="443"/>
        <v>-64184.190000000061</v>
      </c>
      <c r="BZ98" s="78">
        <f t="shared" si="443"/>
        <v>-25080.580000000075</v>
      </c>
      <c r="CA98" s="78">
        <f t="shared" si="443"/>
        <v>-28596.790000000037</v>
      </c>
      <c r="CB98" s="78">
        <f t="shared" si="443"/>
        <v>30414.75</v>
      </c>
      <c r="CC98" s="78">
        <f t="shared" si="444"/>
        <v>10854.090000000084</v>
      </c>
      <c r="CD98" s="77">
        <f t="shared" si="445"/>
        <v>-125039.40999999992</v>
      </c>
      <c r="CE98" s="78">
        <f t="shared" si="446"/>
        <v>42324.679999999935</v>
      </c>
      <c r="CF98" s="78">
        <f t="shared" si="446"/>
        <v>9813.0399999998044</v>
      </c>
      <c r="CG98" s="78">
        <f t="shared" si="446"/>
        <v>-388690.59000000008</v>
      </c>
      <c r="CH98" s="78">
        <f t="shared" si="446"/>
        <v>-255984.44999999995</v>
      </c>
      <c r="CI98" s="78">
        <f t="shared" si="446"/>
        <v>-117726.12000000011</v>
      </c>
      <c r="CJ98" s="78">
        <f t="shared" si="446"/>
        <v>-179375.04000000004</v>
      </c>
      <c r="CK98" s="78">
        <f t="shared" si="446"/>
        <v>-194853.89</v>
      </c>
      <c r="CL98" s="78">
        <f t="shared" si="446"/>
        <v>-158863.79999999981</v>
      </c>
      <c r="CM98" s="78">
        <f t="shared" si="446"/>
        <v>-236493.62</v>
      </c>
      <c r="CN98" s="78">
        <f t="shared" si="446"/>
        <v>-222195.71999999997</v>
      </c>
      <c r="CO98" s="78">
        <f t="shared" si="446"/>
        <v>-218383.42999999993</v>
      </c>
      <c r="CP98" s="77">
        <f t="shared" si="446"/>
        <v>20995.319999999832</v>
      </c>
      <c r="CQ98" s="78">
        <f t="shared" si="446"/>
        <v>-164033.17000000016</v>
      </c>
      <c r="CR98" s="78">
        <f t="shared" si="446"/>
        <v>-253295.75</v>
      </c>
      <c r="CS98" s="78">
        <f t="shared" si="446"/>
        <v>202577.27000000002</v>
      </c>
      <c r="CT98" s="78">
        <f t="shared" si="446"/>
        <v>-92358.940000000177</v>
      </c>
      <c r="CU98" s="78">
        <f t="shared" si="446"/>
        <v>-183258.07000000007</v>
      </c>
      <c r="CV98" s="78">
        <f t="shared" si="446"/>
        <v>11019.260000000009</v>
      </c>
      <c r="CW98" s="78">
        <f t="shared" si="446"/>
        <v>110853.53000000003</v>
      </c>
      <c r="CX98" s="78">
        <f t="shared" si="447"/>
        <v>88146.509999999893</v>
      </c>
      <c r="CY98" s="78">
        <f t="shared" si="448"/>
        <v>170643.30000000005</v>
      </c>
      <c r="CZ98" s="78">
        <f t="shared" si="448"/>
        <v>243152.3899999999</v>
      </c>
      <c r="DA98" s="78"/>
      <c r="DB98" s="77"/>
    </row>
    <row r="99" spans="1:106" ht="15" thickBot="1" x14ac:dyDescent="0.4">
      <c r="A99" s="3"/>
      <c r="B99" s="31" t="s">
        <v>26</v>
      </c>
      <c r="C99" s="89">
        <f>SUM(C94:C98)</f>
        <v>12009087.020000001</v>
      </c>
      <c r="D99" s="143">
        <f t="shared" ref="D99:U99" si="475">SUM(D94:D98)</f>
        <v>8857663.1900000013</v>
      </c>
      <c r="E99" s="143">
        <f t="shared" si="475"/>
        <v>5031671.87</v>
      </c>
      <c r="F99" s="143">
        <f t="shared" si="475"/>
        <v>3007348.08</v>
      </c>
      <c r="G99" s="143">
        <f t="shared" si="475"/>
        <v>2212385.88</v>
      </c>
      <c r="H99" s="143">
        <f t="shared" si="475"/>
        <v>2120079</v>
      </c>
      <c r="I99" s="143">
        <f t="shared" si="475"/>
        <v>2268240.35</v>
      </c>
      <c r="J99" s="143">
        <f t="shared" si="475"/>
        <v>2803822.3500000006</v>
      </c>
      <c r="K99" s="143">
        <f t="shared" si="475"/>
        <v>6128617.5800000001</v>
      </c>
      <c r="L99" s="143">
        <f t="shared" si="475"/>
        <v>10182385.310000002</v>
      </c>
      <c r="M99" s="143">
        <f t="shared" si="475"/>
        <v>12245293.309999999</v>
      </c>
      <c r="N99" s="144">
        <f t="shared" si="475"/>
        <v>11877226.43</v>
      </c>
      <c r="O99" s="143">
        <f t="shared" si="475"/>
        <v>9197952.1999999993</v>
      </c>
      <c r="P99" s="143">
        <f t="shared" si="475"/>
        <v>7528917.5699999994</v>
      </c>
      <c r="Q99" s="143">
        <f t="shared" si="475"/>
        <v>5583531.8900000006</v>
      </c>
      <c r="R99" s="143">
        <f t="shared" si="475"/>
        <v>2491376</v>
      </c>
      <c r="S99" s="143">
        <f t="shared" si="475"/>
        <v>2121852.6399999997</v>
      </c>
      <c r="T99" s="143">
        <f t="shared" si="475"/>
        <v>2024902.9000000001</v>
      </c>
      <c r="U99" s="143">
        <f t="shared" si="475"/>
        <v>2220423.38</v>
      </c>
      <c r="V99" s="143">
        <f t="shared" ref="V99:X99" si="476">SUM(V94:V98)</f>
        <v>3112866.86</v>
      </c>
      <c r="W99" s="143">
        <f t="shared" si="476"/>
        <v>5643881.2999999998</v>
      </c>
      <c r="X99" s="159">
        <f t="shared" si="476"/>
        <v>8778559.1799999997</v>
      </c>
      <c r="Y99" s="143">
        <f t="shared" ref="Y99:AB99" si="477">SUM(Y94:Y98)</f>
        <v>12923021.410000002</v>
      </c>
      <c r="Z99" s="143">
        <f t="shared" si="477"/>
        <v>13206685.720000003</v>
      </c>
      <c r="AA99" s="143">
        <f t="shared" si="477"/>
        <v>10776573.16</v>
      </c>
      <c r="AB99" s="143">
        <f t="shared" si="477"/>
        <v>8122639.6899999995</v>
      </c>
      <c r="AC99" s="143">
        <f t="shared" ref="AC99" si="478">SUM(AC94:AC98)</f>
        <v>4988071.8899999997</v>
      </c>
      <c r="AD99" s="143">
        <f t="shared" ref="AD99:AF99" si="479">SUM(AD94:AD98)</f>
        <v>2853593.22</v>
      </c>
      <c r="AE99" s="143">
        <f t="shared" si="479"/>
        <v>2422378.19</v>
      </c>
      <c r="AF99" s="143">
        <f t="shared" si="479"/>
        <v>2246840.98</v>
      </c>
      <c r="AG99" s="143">
        <f t="shared" ref="AG99:AI99" si="480">SUM(AG94:AG98)</f>
        <v>2449436.1800000002</v>
      </c>
      <c r="AH99" s="143">
        <f t="shared" si="480"/>
        <v>3140286.98</v>
      </c>
      <c r="AI99" s="143">
        <f t="shared" si="480"/>
        <v>6030095.7000000002</v>
      </c>
      <c r="AJ99" s="159">
        <f t="shared" ref="AJ99" si="481">SUM(AJ94:AJ98)</f>
        <v>11299051.799999999</v>
      </c>
      <c r="AK99" s="143">
        <v>14294405.140000001</v>
      </c>
      <c r="AL99" s="143">
        <v>15759785.519999998</v>
      </c>
      <c r="AM99" s="143">
        <v>13722708.780000001</v>
      </c>
      <c r="AN99" s="143">
        <v>10536770.340000002</v>
      </c>
      <c r="AO99" s="143">
        <v>5669257.71</v>
      </c>
      <c r="AP99" s="143">
        <v>3365654.4600000004</v>
      </c>
      <c r="AQ99" s="143">
        <v>3309459.88</v>
      </c>
      <c r="AR99" s="143">
        <v>2808817.38</v>
      </c>
      <c r="AS99" s="143">
        <v>3279927.8599999994</v>
      </c>
      <c r="AT99" s="143">
        <v>4998260.41</v>
      </c>
      <c r="AU99" s="143">
        <v>7040584.3099999996</v>
      </c>
      <c r="AV99" s="159">
        <v>11990400.68</v>
      </c>
      <c r="AW99" s="143">
        <f t="shared" ref="AW99:BG99" si="482">SUM(AW94:AW98)</f>
        <v>15826775.299999999</v>
      </c>
      <c r="AX99" s="143">
        <f t="shared" si="482"/>
        <v>15145415.879999999</v>
      </c>
      <c r="AY99" s="143">
        <f t="shared" si="482"/>
        <v>12423601.690000001</v>
      </c>
      <c r="AZ99" s="143">
        <f t="shared" si="482"/>
        <v>10497150.639999999</v>
      </c>
      <c r="BA99" s="143">
        <f t="shared" si="482"/>
        <v>5409706.0099999998</v>
      </c>
      <c r="BB99" s="143">
        <f t="shared" si="482"/>
        <v>3502701.54</v>
      </c>
      <c r="BC99" s="143">
        <f t="shared" si="482"/>
        <v>2539445.29</v>
      </c>
      <c r="BD99" s="143">
        <f t="shared" si="482"/>
        <v>2217053.94</v>
      </c>
      <c r="BE99" s="143">
        <f t="shared" si="482"/>
        <v>2448631.33</v>
      </c>
      <c r="BF99" s="143">
        <f t="shared" si="482"/>
        <v>3076170.4400000004</v>
      </c>
      <c r="BG99" s="143">
        <f t="shared" si="482"/>
        <v>0</v>
      </c>
      <c r="BH99" s="159">
        <f t="shared" ref="BH99" si="483">SUM(BH94:BH98)</f>
        <v>0</v>
      </c>
      <c r="BI99" s="71">
        <f>SUM(BI94:BI98)</f>
        <v>2811134.8200000012</v>
      </c>
      <c r="BJ99" s="71">
        <f>SUM(BJ94:BJ98)</f>
        <v>1328745.6200000003</v>
      </c>
      <c r="BK99" s="71">
        <f t="shared" ref="BK99:BO99" si="484">SUM(BK94:BK98)</f>
        <v>-551860.02000000083</v>
      </c>
      <c r="BL99" s="71">
        <f t="shared" si="484"/>
        <v>515972.08000000025</v>
      </c>
      <c r="BM99" s="71">
        <f t="shared" si="484"/>
        <v>90533.240000000224</v>
      </c>
      <c r="BN99" s="71">
        <f t="shared" si="484"/>
        <v>95176.100000000064</v>
      </c>
      <c r="BO99" s="71">
        <f t="shared" si="484"/>
        <v>47816.97</v>
      </c>
      <c r="BP99" s="71">
        <f t="shared" ref="BP99:BQ99" si="485">SUM(BP94:BP98)</f>
        <v>-309044.50999999966</v>
      </c>
      <c r="BQ99" s="71">
        <f t="shared" si="485"/>
        <v>484736.28000000026</v>
      </c>
      <c r="BR99" s="229">
        <f t="shared" ref="BR99:BS99" si="486">SUM(BR94:BR98)</f>
        <v>1403826.1300000034</v>
      </c>
      <c r="BS99" s="71">
        <f t="shared" si="486"/>
        <v>-677728.10000000079</v>
      </c>
      <c r="BT99" s="71">
        <f t="shared" ref="BT99:BU99" si="487">SUM(BT94:BT98)</f>
        <v>-1329459.2900000005</v>
      </c>
      <c r="BU99" s="71">
        <f t="shared" si="487"/>
        <v>-1578620.9600000004</v>
      </c>
      <c r="BV99" s="71">
        <f t="shared" ref="BV99:BW99" si="488">SUM(BV94:BV98)</f>
        <v>-593722.11999999941</v>
      </c>
      <c r="BW99" s="71">
        <f t="shared" si="488"/>
        <v>595460.00000000023</v>
      </c>
      <c r="BX99" s="71">
        <f t="shared" ref="BX99:BY99" si="489">SUM(BX94:BX98)</f>
        <v>-362217.22000000026</v>
      </c>
      <c r="BY99" s="71">
        <f t="shared" si="489"/>
        <v>-300525.55000000028</v>
      </c>
      <c r="BZ99" s="71">
        <f t="shared" ref="BZ99:CA99" si="490">SUM(BZ94:BZ98)</f>
        <v>-221938.07999999996</v>
      </c>
      <c r="CA99" s="71">
        <f t="shared" si="490"/>
        <v>-229012.79999999993</v>
      </c>
      <c r="CB99" s="71">
        <f t="shared" ref="CB99" si="491">SUM(CB94:CB98)</f>
        <v>-27420.120000000054</v>
      </c>
      <c r="CC99" s="71">
        <f t="shared" ref="CC99:CE99" si="492">SUM(CC94:CC98)</f>
        <v>-386214.40000000014</v>
      </c>
      <c r="CD99" s="70">
        <f t="shared" si="492"/>
        <v>-2520492.62</v>
      </c>
      <c r="CE99" s="71">
        <f t="shared" si="492"/>
        <v>-1371383.7299999997</v>
      </c>
      <c r="CF99" s="71">
        <f t="shared" ref="CF99:CG99" si="493">SUM(CF94:CF98)</f>
        <v>-2553099.7999999989</v>
      </c>
      <c r="CG99" s="71">
        <f t="shared" si="493"/>
        <v>-2946135.62</v>
      </c>
      <c r="CH99" s="71">
        <f t="shared" ref="CH99:CI99" si="494">SUM(CH94:CH98)</f>
        <v>-2414130.6500000022</v>
      </c>
      <c r="CI99" s="71">
        <f t="shared" si="494"/>
        <v>-681185.82000000018</v>
      </c>
      <c r="CJ99" s="71">
        <f t="shared" ref="CJ99:CK99" si="495">SUM(CJ94:CJ98)</f>
        <v>-512061.24000000017</v>
      </c>
      <c r="CK99" s="71">
        <f t="shared" si="495"/>
        <v>-887081.68999999971</v>
      </c>
      <c r="CL99" s="71">
        <f t="shared" ref="CL99:CM99" si="496">SUM(CL94:CL98)</f>
        <v>-561976.39999999991</v>
      </c>
      <c r="CM99" s="71">
        <f t="shared" si="496"/>
        <v>-830491.6799999997</v>
      </c>
      <c r="CN99" s="71">
        <f t="shared" ref="CN99:CO99" si="497">SUM(CN94:CN98)</f>
        <v>-1857973.4300000002</v>
      </c>
      <c r="CO99" s="71">
        <f t="shared" si="497"/>
        <v>-1010488.6100000001</v>
      </c>
      <c r="CP99" s="70">
        <f t="shared" ref="CP99:CQ99" si="498">SUM(CP94:CP98)</f>
        <v>-691348.88000000129</v>
      </c>
      <c r="CQ99" s="71">
        <f t="shared" si="498"/>
        <v>-1532370.1599999992</v>
      </c>
      <c r="CR99" s="71">
        <f t="shared" ref="CR99:CS99" si="499">SUM(CR94:CR98)</f>
        <v>614369.6399999985</v>
      </c>
      <c r="CS99" s="71">
        <f t="shared" si="499"/>
        <v>1299107.0899999999</v>
      </c>
      <c r="CT99" s="71">
        <f t="shared" ref="CT99:CU99" si="500">SUM(CT94:CT98)</f>
        <v>39619.700000001001</v>
      </c>
      <c r="CU99" s="71">
        <f t="shared" si="500"/>
        <v>259551.6999999996</v>
      </c>
      <c r="CV99" s="71">
        <f t="shared" ref="CV99:CW99" si="501">SUM(CV94:CV98)</f>
        <v>-137047.07999999961</v>
      </c>
      <c r="CW99" s="71">
        <f t="shared" si="501"/>
        <v>770014.58999999985</v>
      </c>
      <c r="CX99" s="71">
        <f t="shared" ref="CX99:CY99" si="502">SUM(CX94:CX98)</f>
        <v>591763.43999999983</v>
      </c>
      <c r="CY99" s="71">
        <f t="shared" si="502"/>
        <v>831296.52999999991</v>
      </c>
      <c r="CZ99" s="71">
        <f t="shared" ref="CZ99" si="503">SUM(CZ94:CZ98)</f>
        <v>1922089.97</v>
      </c>
      <c r="DA99" s="71"/>
      <c r="DB99" s="70"/>
    </row>
    <row r="100" spans="1:106" ht="16.5" x14ac:dyDescent="0.3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145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216"/>
      <c r="AW100" s="145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216"/>
      <c r="BI100" s="153"/>
      <c r="BJ100" s="93"/>
      <c r="BK100" s="94"/>
      <c r="BL100" s="94"/>
      <c r="BM100" s="94"/>
      <c r="BN100" s="94"/>
      <c r="BO100" s="94"/>
      <c r="BP100" s="94"/>
      <c r="BQ100" s="94"/>
      <c r="BR100" s="234"/>
      <c r="BS100" s="228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5"/>
      <c r="CE100" s="228"/>
      <c r="CF100" s="94"/>
      <c r="CG100" s="94"/>
      <c r="CH100" s="94"/>
      <c r="CI100" s="94"/>
      <c r="CJ100" s="94"/>
      <c r="CK100" s="94"/>
      <c r="CL100" s="94"/>
      <c r="CM100" s="94"/>
      <c r="CN100" s="94"/>
      <c r="CO100" s="94"/>
      <c r="CP100" s="95"/>
      <c r="CQ100" s="228"/>
      <c r="CR100" s="94"/>
      <c r="CS100" s="94"/>
      <c r="CT100" s="94"/>
      <c r="CU100" s="94"/>
      <c r="CV100" s="94"/>
      <c r="CW100" s="94"/>
      <c r="CX100" s="94"/>
      <c r="CY100" s="94"/>
      <c r="CZ100" s="94"/>
      <c r="DA100" s="94"/>
      <c r="DB100" s="95"/>
    </row>
    <row r="101" spans="1:106" x14ac:dyDescent="0.3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78">
        <v>5507322</v>
      </c>
      <c r="AL101" s="76">
        <v>6668039</v>
      </c>
      <c r="AM101" s="76">
        <v>7306990</v>
      </c>
      <c r="AN101" s="76">
        <v>5543294</v>
      </c>
      <c r="AO101" s="76">
        <v>4268934</v>
      </c>
      <c r="AP101" s="76">
        <v>2976804</v>
      </c>
      <c r="AQ101" s="76">
        <v>2041905</v>
      </c>
      <c r="AR101" s="76">
        <v>2092724.87</v>
      </c>
      <c r="AS101" s="76">
        <v>1883008</v>
      </c>
      <c r="AT101" s="76">
        <v>2406019</v>
      </c>
      <c r="AU101" s="76">
        <v>2922150</v>
      </c>
      <c r="AV101" s="166">
        <v>4806270</v>
      </c>
      <c r="AW101" s="242">
        <v>6289547</v>
      </c>
      <c r="AX101" s="256">
        <v>6731606</v>
      </c>
      <c r="AY101" s="256">
        <v>6851254</v>
      </c>
      <c r="AZ101" s="256">
        <v>5311256.4400000004</v>
      </c>
      <c r="BA101" s="256">
        <v>4457542.8499999996</v>
      </c>
      <c r="BB101" s="256">
        <v>2793301</v>
      </c>
      <c r="BC101" s="256">
        <v>2124125.62</v>
      </c>
      <c r="BD101" s="256">
        <v>1896557.23</v>
      </c>
      <c r="BE101" s="256">
        <v>1713563</v>
      </c>
      <c r="BF101" s="256">
        <v>1872014</v>
      </c>
      <c r="BG101" s="256"/>
      <c r="BH101" s="257"/>
      <c r="BI101" s="78">
        <f t="shared" ref="BI101:BR105" si="504">C101-O101</f>
        <v>939656</v>
      </c>
      <c r="BJ101" s="78">
        <f t="shared" si="504"/>
        <v>989693</v>
      </c>
      <c r="BK101" s="78">
        <f t="shared" si="504"/>
        <v>497346</v>
      </c>
      <c r="BL101" s="78">
        <f t="shared" si="504"/>
        <v>-194373</v>
      </c>
      <c r="BM101" s="78">
        <f t="shared" si="504"/>
        <v>343245</v>
      </c>
      <c r="BN101" s="78">
        <f t="shared" si="504"/>
        <v>207299</v>
      </c>
      <c r="BO101" s="78">
        <f t="shared" si="504"/>
        <v>97232</v>
      </c>
      <c r="BP101" s="78">
        <f t="shared" si="504"/>
        <v>136939</v>
      </c>
      <c r="BQ101" s="78">
        <f t="shared" si="504"/>
        <v>-34017</v>
      </c>
      <c r="BR101" s="166">
        <f t="shared" si="504"/>
        <v>499730</v>
      </c>
      <c r="BS101" s="78">
        <f t="shared" ref="BS101:CB105" si="505">M101-Y101</f>
        <v>338116</v>
      </c>
      <c r="BT101" s="78">
        <f t="shared" si="505"/>
        <v>-173616</v>
      </c>
      <c r="BU101" s="78">
        <f t="shared" si="505"/>
        <v>-951007</v>
      </c>
      <c r="BV101" s="78">
        <f t="shared" si="505"/>
        <v>-209312</v>
      </c>
      <c r="BW101" s="78">
        <f t="shared" si="505"/>
        <v>158110</v>
      </c>
      <c r="BX101" s="78">
        <f t="shared" si="505"/>
        <v>138916</v>
      </c>
      <c r="BY101" s="78">
        <f t="shared" si="505"/>
        <v>-201290</v>
      </c>
      <c r="BZ101" s="78">
        <f t="shared" si="505"/>
        <v>-431154</v>
      </c>
      <c r="CA101" s="78">
        <f t="shared" si="505"/>
        <v>-366668.23</v>
      </c>
      <c r="CB101" s="78">
        <f t="shared" si="505"/>
        <v>-353036.35000000009</v>
      </c>
      <c r="CC101" s="78">
        <f t="shared" ref="CC101:CC105" si="506">W101-AI101</f>
        <v>-461438</v>
      </c>
      <c r="CD101" s="77">
        <f t="shared" ref="CD101:CD105" si="507">X101-AJ101</f>
        <v>-836526.04</v>
      </c>
      <c r="CE101" s="78">
        <f t="shared" ref="CE101:CW105" si="508">Y101-AK101</f>
        <v>-843728</v>
      </c>
      <c r="CF101" s="78">
        <f t="shared" si="508"/>
        <v>-1538050</v>
      </c>
      <c r="CG101" s="78">
        <f t="shared" si="508"/>
        <v>-943330</v>
      </c>
      <c r="CH101" s="78">
        <f t="shared" si="508"/>
        <v>-1131318</v>
      </c>
      <c r="CI101" s="78">
        <f t="shared" si="508"/>
        <v>-1012476</v>
      </c>
      <c r="CJ101" s="78">
        <f t="shared" si="508"/>
        <v>-535864</v>
      </c>
      <c r="CK101" s="78">
        <f t="shared" si="508"/>
        <v>-207125</v>
      </c>
      <c r="CL101" s="78">
        <f t="shared" si="508"/>
        <v>-327310.87000000011</v>
      </c>
      <c r="CM101" s="78">
        <f t="shared" si="508"/>
        <v>-183921.77000000002</v>
      </c>
      <c r="CN101" s="78">
        <f t="shared" si="508"/>
        <v>-573533.64999999991</v>
      </c>
      <c r="CO101" s="78">
        <f t="shared" si="508"/>
        <v>-563411</v>
      </c>
      <c r="CP101" s="77">
        <f t="shared" si="508"/>
        <v>-1011296.96</v>
      </c>
      <c r="CQ101" s="78">
        <f t="shared" si="508"/>
        <v>-782225</v>
      </c>
      <c r="CR101" s="78">
        <f t="shared" si="508"/>
        <v>-63567</v>
      </c>
      <c r="CS101" s="78">
        <f t="shared" si="508"/>
        <v>455736</v>
      </c>
      <c r="CT101" s="78">
        <f t="shared" si="508"/>
        <v>232037.55999999959</v>
      </c>
      <c r="CU101" s="78">
        <f t="shared" si="508"/>
        <v>-188608.84999999963</v>
      </c>
      <c r="CV101" s="78">
        <f t="shared" si="508"/>
        <v>183503</v>
      </c>
      <c r="CW101" s="78">
        <f t="shared" si="508"/>
        <v>-82220.620000000112</v>
      </c>
      <c r="CX101" s="78">
        <f t="shared" ref="CX101:CX105" si="509">AR101-BD101</f>
        <v>196167.64000000013</v>
      </c>
      <c r="CY101" s="78">
        <f t="shared" ref="CY101:CZ105" si="510">AS101-BE101</f>
        <v>169445</v>
      </c>
      <c r="CZ101" s="78">
        <f t="shared" si="510"/>
        <v>534005</v>
      </c>
      <c r="DA101" s="78"/>
      <c r="DB101" s="77"/>
    </row>
    <row r="102" spans="1:106" x14ac:dyDescent="0.3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78">
        <v>202419</v>
      </c>
      <c r="AL102" s="76">
        <v>274233</v>
      </c>
      <c r="AM102" s="76">
        <v>335367</v>
      </c>
      <c r="AN102" s="76">
        <v>273492</v>
      </c>
      <c r="AO102" s="76">
        <v>302029</v>
      </c>
      <c r="AP102" s="76">
        <v>263796</v>
      </c>
      <c r="AQ102" s="76">
        <v>224494</v>
      </c>
      <c r="AR102" s="76">
        <v>205504.94</v>
      </c>
      <c r="AS102" s="76">
        <v>196180</v>
      </c>
      <c r="AT102" s="76">
        <v>202219</v>
      </c>
      <c r="AU102" s="76">
        <v>190320</v>
      </c>
      <c r="AV102" s="166">
        <v>223318</v>
      </c>
      <c r="AW102" s="242">
        <v>332456</v>
      </c>
      <c r="AX102" s="256">
        <v>406609</v>
      </c>
      <c r="AY102" s="256">
        <v>411418</v>
      </c>
      <c r="AZ102" s="256">
        <v>355601.08</v>
      </c>
      <c r="BA102" s="256">
        <v>404214.14</v>
      </c>
      <c r="BB102" s="256">
        <v>252493</v>
      </c>
      <c r="BC102" s="256">
        <v>212352.95</v>
      </c>
      <c r="BD102" s="256">
        <v>232946.98</v>
      </c>
      <c r="BE102" s="256">
        <v>224080</v>
      </c>
      <c r="BF102" s="256">
        <v>250462</v>
      </c>
      <c r="BG102" s="256"/>
      <c r="BH102" s="257"/>
      <c r="BI102" s="78">
        <f t="shared" si="504"/>
        <v>138615</v>
      </c>
      <c r="BJ102" s="78">
        <f t="shared" si="504"/>
        <v>53148</v>
      </c>
      <c r="BK102" s="78">
        <f t="shared" si="504"/>
        <v>46843</v>
      </c>
      <c r="BL102" s="78">
        <f t="shared" si="504"/>
        <v>35654</v>
      </c>
      <c r="BM102" s="78">
        <f t="shared" si="504"/>
        <v>47811</v>
      </c>
      <c r="BN102" s="78">
        <f t="shared" si="504"/>
        <v>108785</v>
      </c>
      <c r="BO102" s="78">
        <f t="shared" si="504"/>
        <v>93861</v>
      </c>
      <c r="BP102" s="78">
        <f t="shared" si="504"/>
        <v>101761</v>
      </c>
      <c r="BQ102" s="78">
        <f t="shared" si="504"/>
        <v>25418</v>
      </c>
      <c r="BR102" s="217">
        <f t="shared" si="504"/>
        <v>22737</v>
      </c>
      <c r="BS102" s="78">
        <f t="shared" si="505"/>
        <v>-20390</v>
      </c>
      <c r="BT102" s="78">
        <f t="shared" si="505"/>
        <v>-76563</v>
      </c>
      <c r="BU102" s="78">
        <f t="shared" si="505"/>
        <v>-220164</v>
      </c>
      <c r="BV102" s="78">
        <f t="shared" si="505"/>
        <v>-14707</v>
      </c>
      <c r="BW102" s="78">
        <f t="shared" si="505"/>
        <v>15340</v>
      </c>
      <c r="BX102" s="78">
        <f t="shared" si="505"/>
        <v>-13760</v>
      </c>
      <c r="BY102" s="78">
        <f t="shared" si="505"/>
        <v>-17388</v>
      </c>
      <c r="BZ102" s="78">
        <f t="shared" si="505"/>
        <v>-31612</v>
      </c>
      <c r="CA102" s="78">
        <f t="shared" si="505"/>
        <v>-36151.459999999992</v>
      </c>
      <c r="CB102" s="78">
        <f t="shared" si="505"/>
        <v>-31175.850000000006</v>
      </c>
      <c r="CC102" s="78">
        <f t="shared" si="506"/>
        <v>-4595</v>
      </c>
      <c r="CD102" s="77">
        <f t="shared" si="507"/>
        <v>24086.809999999998</v>
      </c>
      <c r="CE102" s="78">
        <f t="shared" si="508"/>
        <v>76185</v>
      </c>
      <c r="CF102" s="78">
        <f t="shared" si="508"/>
        <v>37169</v>
      </c>
      <c r="CG102" s="78">
        <f t="shared" si="508"/>
        <v>115227</v>
      </c>
      <c r="CH102" s="78">
        <f t="shared" si="508"/>
        <v>31960</v>
      </c>
      <c r="CI102" s="78">
        <f t="shared" si="508"/>
        <v>-51425</v>
      </c>
      <c r="CJ102" s="78">
        <f t="shared" si="508"/>
        <v>-54305</v>
      </c>
      <c r="CK102" s="78">
        <f t="shared" si="508"/>
        <v>-50861</v>
      </c>
      <c r="CL102" s="78">
        <f t="shared" si="508"/>
        <v>-51636.94</v>
      </c>
      <c r="CM102" s="78">
        <f t="shared" si="508"/>
        <v>-39191.540000000008</v>
      </c>
      <c r="CN102" s="78">
        <f t="shared" si="508"/>
        <v>-56168.149999999994</v>
      </c>
      <c r="CO102" s="78">
        <f t="shared" si="508"/>
        <v>-51577</v>
      </c>
      <c r="CP102" s="77">
        <f t="shared" si="508"/>
        <v>-75136.81</v>
      </c>
      <c r="CQ102" s="78">
        <f t="shared" si="508"/>
        <v>-130037</v>
      </c>
      <c r="CR102" s="78">
        <f t="shared" si="508"/>
        <v>-132376</v>
      </c>
      <c r="CS102" s="78">
        <f t="shared" si="508"/>
        <v>-76051</v>
      </c>
      <c r="CT102" s="78">
        <f t="shared" si="508"/>
        <v>-82109.080000000016</v>
      </c>
      <c r="CU102" s="78">
        <f t="shared" si="508"/>
        <v>-102185.14000000001</v>
      </c>
      <c r="CV102" s="78">
        <f t="shared" si="508"/>
        <v>11303</v>
      </c>
      <c r="CW102" s="78">
        <f t="shared" si="508"/>
        <v>12141.049999999988</v>
      </c>
      <c r="CX102" s="78">
        <f t="shared" si="509"/>
        <v>-27442.040000000008</v>
      </c>
      <c r="CY102" s="78">
        <f t="shared" si="510"/>
        <v>-27900</v>
      </c>
      <c r="CZ102" s="78">
        <f t="shared" si="510"/>
        <v>-48243</v>
      </c>
      <c r="DA102" s="78"/>
      <c r="DB102" s="77"/>
    </row>
    <row r="103" spans="1:106" x14ac:dyDescent="0.3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78">
        <v>263750</v>
      </c>
      <c r="AL103" s="76">
        <v>2359274</v>
      </c>
      <c r="AM103" s="76">
        <v>2935924</v>
      </c>
      <c r="AN103" s="76">
        <v>1894834</v>
      </c>
      <c r="AO103" s="76">
        <v>1341932</v>
      </c>
      <c r="AP103" s="76">
        <v>730446</v>
      </c>
      <c r="AQ103" s="76">
        <v>489210</v>
      </c>
      <c r="AR103" s="76">
        <v>493653.05</v>
      </c>
      <c r="AS103" s="76">
        <v>415258</v>
      </c>
      <c r="AT103" s="76">
        <v>548042</v>
      </c>
      <c r="AU103" s="76">
        <v>794252</v>
      </c>
      <c r="AV103" s="166">
        <v>1379840</v>
      </c>
      <c r="AW103" s="242">
        <v>2185934</v>
      </c>
      <c r="AX103" s="256">
        <v>2395199</v>
      </c>
      <c r="AY103" s="256">
        <v>2444291</v>
      </c>
      <c r="AZ103" s="256">
        <v>1908304.42</v>
      </c>
      <c r="BA103" s="256">
        <v>1367947.19</v>
      </c>
      <c r="BB103" s="256">
        <v>684030</v>
      </c>
      <c r="BC103" s="256">
        <v>462216.91</v>
      </c>
      <c r="BD103" s="256">
        <v>343997.22</v>
      </c>
      <c r="BE103" s="256">
        <v>315413</v>
      </c>
      <c r="BF103" s="256">
        <v>359553</v>
      </c>
      <c r="BG103" s="256"/>
      <c r="BH103" s="257"/>
      <c r="BI103" s="78">
        <f t="shared" si="504"/>
        <v>578142</v>
      </c>
      <c r="BJ103" s="78">
        <f t="shared" si="504"/>
        <v>878527</v>
      </c>
      <c r="BK103" s="78">
        <f t="shared" si="504"/>
        <v>133412</v>
      </c>
      <c r="BL103" s="78">
        <f t="shared" si="504"/>
        <v>-62751</v>
      </c>
      <c r="BM103" s="78">
        <f t="shared" si="504"/>
        <v>129091</v>
      </c>
      <c r="BN103" s="78">
        <f t="shared" si="504"/>
        <v>75538</v>
      </c>
      <c r="BO103" s="78">
        <f t="shared" si="504"/>
        <v>-19973</v>
      </c>
      <c r="BP103" s="78">
        <f t="shared" si="504"/>
        <v>53569</v>
      </c>
      <c r="BQ103" s="78">
        <f t="shared" si="504"/>
        <v>2831</v>
      </c>
      <c r="BR103" s="163">
        <f t="shared" si="504"/>
        <v>272203</v>
      </c>
      <c r="BS103" s="78">
        <f t="shared" si="505"/>
        <v>233150</v>
      </c>
      <c r="BT103" s="78">
        <f t="shared" si="505"/>
        <v>-55199</v>
      </c>
      <c r="BU103" s="78">
        <f t="shared" si="505"/>
        <v>-416367</v>
      </c>
      <c r="BV103" s="78">
        <f t="shared" si="505"/>
        <v>-311725</v>
      </c>
      <c r="BW103" s="78">
        <f t="shared" si="505"/>
        <v>55045</v>
      </c>
      <c r="BX103" s="78">
        <f t="shared" si="505"/>
        <v>73569</v>
      </c>
      <c r="BY103" s="78">
        <f t="shared" si="505"/>
        <v>-34824</v>
      </c>
      <c r="BZ103" s="78">
        <f t="shared" si="505"/>
        <v>-61989</v>
      </c>
      <c r="CA103" s="78">
        <f t="shared" si="505"/>
        <v>27293.109999999986</v>
      </c>
      <c r="CB103" s="78">
        <f t="shared" si="505"/>
        <v>-47674.559999999998</v>
      </c>
      <c r="CC103" s="78">
        <f t="shared" si="506"/>
        <v>-83805</v>
      </c>
      <c r="CD103" s="68">
        <f t="shared" si="507"/>
        <v>-356176.41999999993</v>
      </c>
      <c r="CE103" s="78">
        <f t="shared" si="508"/>
        <v>1313341</v>
      </c>
      <c r="CF103" s="78">
        <f t="shared" si="508"/>
        <v>-460064</v>
      </c>
      <c r="CG103" s="78">
        <f t="shared" si="508"/>
        <v>-585101</v>
      </c>
      <c r="CH103" s="78">
        <f t="shared" si="508"/>
        <v>-331331</v>
      </c>
      <c r="CI103" s="78">
        <f t="shared" si="508"/>
        <v>-264194</v>
      </c>
      <c r="CJ103" s="78">
        <f t="shared" si="508"/>
        <v>-85248</v>
      </c>
      <c r="CK103" s="78">
        <f t="shared" si="508"/>
        <v>-110799</v>
      </c>
      <c r="CL103" s="78">
        <f t="shared" si="508"/>
        <v>-150847.04999999999</v>
      </c>
      <c r="CM103" s="78">
        <f t="shared" si="508"/>
        <v>-107518.10999999999</v>
      </c>
      <c r="CN103" s="78">
        <f t="shared" si="508"/>
        <v>-180591.44</v>
      </c>
      <c r="CO103" s="78">
        <f t="shared" si="508"/>
        <v>-258288</v>
      </c>
      <c r="CP103" s="68">
        <f t="shared" si="508"/>
        <v>-158134.58000000007</v>
      </c>
      <c r="CQ103" s="78">
        <f t="shared" si="508"/>
        <v>-1922184</v>
      </c>
      <c r="CR103" s="78">
        <f t="shared" si="508"/>
        <v>-35925</v>
      </c>
      <c r="CS103" s="78">
        <f t="shared" si="508"/>
        <v>491633</v>
      </c>
      <c r="CT103" s="78">
        <f t="shared" si="508"/>
        <v>-13470.419999999925</v>
      </c>
      <c r="CU103" s="78">
        <f t="shared" si="508"/>
        <v>-26015.189999999944</v>
      </c>
      <c r="CV103" s="78">
        <f t="shared" si="508"/>
        <v>46416</v>
      </c>
      <c r="CW103" s="78">
        <f t="shared" si="508"/>
        <v>26993.090000000026</v>
      </c>
      <c r="CX103" s="78">
        <f t="shared" si="509"/>
        <v>149655.83000000002</v>
      </c>
      <c r="CY103" s="78">
        <f t="shared" si="510"/>
        <v>99845</v>
      </c>
      <c r="CZ103" s="78">
        <f t="shared" si="510"/>
        <v>188489</v>
      </c>
      <c r="DA103" s="78"/>
      <c r="DB103" s="68"/>
    </row>
    <row r="104" spans="1:106" x14ac:dyDescent="0.3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78">
        <v>1317008</v>
      </c>
      <c r="AL104" s="76">
        <v>1525676</v>
      </c>
      <c r="AM104" s="76">
        <v>1990449</v>
      </c>
      <c r="AN104" s="76">
        <v>1394421</v>
      </c>
      <c r="AO104" s="76">
        <v>1032581</v>
      </c>
      <c r="AP104" s="76">
        <v>512296</v>
      </c>
      <c r="AQ104" s="76">
        <v>381384</v>
      </c>
      <c r="AR104" s="76">
        <v>371144.76</v>
      </c>
      <c r="AS104" s="76">
        <v>316630</v>
      </c>
      <c r="AT104" s="46">
        <v>370704</v>
      </c>
      <c r="AU104" s="46">
        <v>619626</v>
      </c>
      <c r="AV104" s="166">
        <v>959951</v>
      </c>
      <c r="AW104" s="242">
        <v>1505491</v>
      </c>
      <c r="AX104" s="256">
        <v>1509452</v>
      </c>
      <c r="AY104" s="256">
        <v>1620113</v>
      </c>
      <c r="AZ104" s="256">
        <v>1337576.1100000001</v>
      </c>
      <c r="BA104" s="256">
        <v>1016645.03</v>
      </c>
      <c r="BB104" s="256">
        <v>544628</v>
      </c>
      <c r="BC104" s="256">
        <v>375938.96</v>
      </c>
      <c r="BD104" s="256">
        <v>272105.67</v>
      </c>
      <c r="BE104" s="256">
        <v>232894</v>
      </c>
      <c r="BF104" s="256">
        <v>256173</v>
      </c>
      <c r="BG104" s="256"/>
      <c r="BH104" s="257"/>
      <c r="BI104" s="78">
        <f t="shared" si="504"/>
        <v>109029</v>
      </c>
      <c r="BJ104" s="78">
        <f t="shared" si="504"/>
        <v>840892</v>
      </c>
      <c r="BK104" s="78">
        <f t="shared" si="504"/>
        <v>97973</v>
      </c>
      <c r="BL104" s="78">
        <f t="shared" si="504"/>
        <v>-13307</v>
      </c>
      <c r="BM104" s="78">
        <f t="shared" si="504"/>
        <v>82562</v>
      </c>
      <c r="BN104" s="78">
        <f t="shared" si="504"/>
        <v>50177</v>
      </c>
      <c r="BO104" s="78">
        <f t="shared" si="504"/>
        <v>35470</v>
      </c>
      <c r="BP104" s="78">
        <f t="shared" si="504"/>
        <v>1449</v>
      </c>
      <c r="BQ104" s="78">
        <f t="shared" si="504"/>
        <v>38781</v>
      </c>
      <c r="BR104" s="163">
        <f t="shared" si="504"/>
        <v>152206</v>
      </c>
      <c r="BS104" s="78">
        <f t="shared" si="505"/>
        <v>208857</v>
      </c>
      <c r="BT104" s="78">
        <f t="shared" si="505"/>
        <v>46142</v>
      </c>
      <c r="BU104" s="78">
        <f t="shared" si="505"/>
        <v>-397021</v>
      </c>
      <c r="BV104" s="78">
        <f t="shared" si="505"/>
        <v>-284950</v>
      </c>
      <c r="BW104" s="78">
        <f t="shared" si="505"/>
        <v>73208</v>
      </c>
      <c r="BX104" s="78">
        <f t="shared" si="505"/>
        <v>80750</v>
      </c>
      <c r="BY104" s="78">
        <f t="shared" si="505"/>
        <v>8092</v>
      </c>
      <c r="BZ104" s="78">
        <f t="shared" si="505"/>
        <v>-62508</v>
      </c>
      <c r="CA104" s="78">
        <f t="shared" si="505"/>
        <v>-8963</v>
      </c>
      <c r="CB104" s="78">
        <f t="shared" si="505"/>
        <v>-22207.700000000012</v>
      </c>
      <c r="CC104" s="78">
        <f t="shared" si="506"/>
        <v>-83690</v>
      </c>
      <c r="CD104" s="88">
        <f t="shared" si="507"/>
        <v>-223832.19999999995</v>
      </c>
      <c r="CE104" s="78">
        <f t="shared" si="508"/>
        <v>-348469</v>
      </c>
      <c r="CF104" s="78">
        <f t="shared" si="508"/>
        <v>-170062</v>
      </c>
      <c r="CG104" s="78">
        <f t="shared" si="508"/>
        <v>-321971</v>
      </c>
      <c r="CH104" s="78">
        <f t="shared" si="508"/>
        <v>-214388</v>
      </c>
      <c r="CI104" s="78">
        <f t="shared" si="508"/>
        <v>-317456</v>
      </c>
      <c r="CJ104" s="78">
        <f t="shared" si="508"/>
        <v>-7112</v>
      </c>
      <c r="CK104" s="78">
        <f t="shared" si="508"/>
        <v>-112023</v>
      </c>
      <c r="CL104" s="78">
        <f t="shared" si="508"/>
        <v>-118941.76000000001</v>
      </c>
      <c r="CM104" s="78">
        <f t="shared" si="508"/>
        <v>-110091</v>
      </c>
      <c r="CN104" s="78">
        <f t="shared" si="508"/>
        <v>-108366.29999999999</v>
      </c>
      <c r="CO104" s="78">
        <f t="shared" si="508"/>
        <v>-214884</v>
      </c>
      <c r="CP104" s="88">
        <f t="shared" si="508"/>
        <v>-41521.800000000047</v>
      </c>
      <c r="CQ104" s="78">
        <f t="shared" si="508"/>
        <v>-188483</v>
      </c>
      <c r="CR104" s="78">
        <f t="shared" si="508"/>
        <v>16224</v>
      </c>
      <c r="CS104" s="78">
        <f t="shared" si="508"/>
        <v>370336</v>
      </c>
      <c r="CT104" s="78">
        <f t="shared" si="508"/>
        <v>56844.889999999898</v>
      </c>
      <c r="CU104" s="78">
        <f t="shared" si="508"/>
        <v>15935.969999999972</v>
      </c>
      <c r="CV104" s="78">
        <f t="shared" si="508"/>
        <v>-32332</v>
      </c>
      <c r="CW104" s="78">
        <f t="shared" si="508"/>
        <v>5445.039999999979</v>
      </c>
      <c r="CX104" s="78">
        <f t="shared" si="509"/>
        <v>99039.090000000026</v>
      </c>
      <c r="CY104" s="78">
        <f t="shared" si="510"/>
        <v>83736</v>
      </c>
      <c r="CZ104" s="78">
        <f t="shared" si="510"/>
        <v>114531</v>
      </c>
      <c r="DA104" s="78"/>
      <c r="DB104" s="88"/>
    </row>
    <row r="105" spans="1:106" x14ac:dyDescent="0.3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78">
        <v>1432208</v>
      </c>
      <c r="AL105" s="76">
        <v>1358857</v>
      </c>
      <c r="AM105" s="76">
        <v>1966543</v>
      </c>
      <c r="AN105" s="76">
        <v>1762592</v>
      </c>
      <c r="AO105" s="76">
        <v>1476773</v>
      </c>
      <c r="AP105" s="76">
        <v>1138488</v>
      </c>
      <c r="AQ105" s="76">
        <v>1115344</v>
      </c>
      <c r="AR105" s="76">
        <v>931216.59</v>
      </c>
      <c r="AS105" s="76">
        <v>1000484</v>
      </c>
      <c r="AT105" s="46">
        <v>1198422</v>
      </c>
      <c r="AU105" s="46">
        <v>1380813</v>
      </c>
      <c r="AV105" s="166">
        <v>1583864</v>
      </c>
      <c r="AW105" s="242">
        <v>1640705</v>
      </c>
      <c r="AX105" s="256">
        <v>1634140</v>
      </c>
      <c r="AY105" s="256">
        <v>1874670</v>
      </c>
      <c r="AZ105" s="256">
        <v>1715719.98</v>
      </c>
      <c r="BA105" s="256">
        <v>1300571.79</v>
      </c>
      <c r="BB105" s="256">
        <v>1302328</v>
      </c>
      <c r="BC105" s="256">
        <v>1105192.6100000001</v>
      </c>
      <c r="BD105" s="256">
        <v>1072043.9099999999</v>
      </c>
      <c r="BE105" s="256">
        <v>878461</v>
      </c>
      <c r="BF105" s="256">
        <v>1173815</v>
      </c>
      <c r="BG105" s="256"/>
      <c r="BH105" s="257"/>
      <c r="BI105" s="78">
        <f t="shared" si="504"/>
        <v>-327194</v>
      </c>
      <c r="BJ105" s="78">
        <f t="shared" si="504"/>
        <v>627134</v>
      </c>
      <c r="BK105" s="78">
        <f t="shared" si="504"/>
        <v>377262</v>
      </c>
      <c r="BL105" s="78">
        <f t="shared" si="504"/>
        <v>-394274</v>
      </c>
      <c r="BM105" s="78">
        <f t="shared" si="504"/>
        <v>576203</v>
      </c>
      <c r="BN105" s="78">
        <f t="shared" si="504"/>
        <v>441356</v>
      </c>
      <c r="BO105" s="78">
        <f t="shared" si="504"/>
        <v>-449430</v>
      </c>
      <c r="BP105" s="78">
        <f t="shared" si="504"/>
        <v>125808</v>
      </c>
      <c r="BQ105" s="78">
        <f t="shared" si="504"/>
        <v>-205042</v>
      </c>
      <c r="BR105" s="163">
        <f t="shared" si="504"/>
        <v>-12667</v>
      </c>
      <c r="BS105" s="78">
        <f t="shared" si="505"/>
        <v>290433</v>
      </c>
      <c r="BT105" s="78">
        <f t="shared" si="505"/>
        <v>-301859</v>
      </c>
      <c r="BU105" s="78">
        <f t="shared" si="505"/>
        <v>191412</v>
      </c>
      <c r="BV105" s="78">
        <f t="shared" si="505"/>
        <v>-405132</v>
      </c>
      <c r="BW105" s="78">
        <f t="shared" si="505"/>
        <v>-209450</v>
      </c>
      <c r="BX105" s="78">
        <f t="shared" si="505"/>
        <v>-74535</v>
      </c>
      <c r="BY105" s="78">
        <f t="shared" si="505"/>
        <v>25817</v>
      </c>
      <c r="BZ105" s="78">
        <f t="shared" si="505"/>
        <v>-209585</v>
      </c>
      <c r="CA105" s="78">
        <f t="shared" si="505"/>
        <v>175289.68000000005</v>
      </c>
      <c r="CB105" s="78">
        <f t="shared" si="505"/>
        <v>170092.72999999998</v>
      </c>
      <c r="CC105" s="78">
        <f t="shared" si="506"/>
        <v>-806687</v>
      </c>
      <c r="CD105" s="88">
        <f t="shared" si="507"/>
        <v>-300859.53000000003</v>
      </c>
      <c r="CE105" s="78">
        <f t="shared" si="508"/>
        <v>84262</v>
      </c>
      <c r="CF105" s="78">
        <f t="shared" si="508"/>
        <v>252766</v>
      </c>
      <c r="CG105" s="78">
        <f t="shared" si="508"/>
        <v>-641567</v>
      </c>
      <c r="CH105" s="78">
        <f t="shared" si="508"/>
        <v>95313</v>
      </c>
      <c r="CI105" s="78">
        <f t="shared" si="508"/>
        <v>-15345</v>
      </c>
      <c r="CJ105" s="78">
        <f t="shared" si="508"/>
        <v>-2990</v>
      </c>
      <c r="CK105" s="78">
        <f t="shared" si="508"/>
        <v>-514811</v>
      </c>
      <c r="CL105" s="78">
        <f t="shared" si="508"/>
        <v>40255.410000000033</v>
      </c>
      <c r="CM105" s="78">
        <f t="shared" si="508"/>
        <v>-92944.680000000051</v>
      </c>
      <c r="CN105" s="78">
        <f t="shared" si="508"/>
        <v>-617629.73</v>
      </c>
      <c r="CO105" s="78">
        <f t="shared" si="508"/>
        <v>583963</v>
      </c>
      <c r="CP105" s="88">
        <f t="shared" si="508"/>
        <v>-157993.46999999997</v>
      </c>
      <c r="CQ105" s="78">
        <f t="shared" si="508"/>
        <v>-208497</v>
      </c>
      <c r="CR105" s="78">
        <f t="shared" si="508"/>
        <v>-275283</v>
      </c>
      <c r="CS105" s="78">
        <f t="shared" si="508"/>
        <v>91873</v>
      </c>
      <c r="CT105" s="78">
        <f t="shared" si="508"/>
        <v>46872.020000000019</v>
      </c>
      <c r="CU105" s="78">
        <f t="shared" si="508"/>
        <v>176201.20999999996</v>
      </c>
      <c r="CV105" s="78">
        <f t="shared" si="508"/>
        <v>-163840</v>
      </c>
      <c r="CW105" s="78">
        <f t="shared" si="508"/>
        <v>10151.389999999898</v>
      </c>
      <c r="CX105" s="78">
        <f t="shared" si="509"/>
        <v>-140827.31999999995</v>
      </c>
      <c r="CY105" s="78">
        <f t="shared" si="510"/>
        <v>122023</v>
      </c>
      <c r="CZ105" s="78">
        <f t="shared" si="510"/>
        <v>24607</v>
      </c>
      <c r="DA105" s="78"/>
      <c r="DB105" s="88"/>
    </row>
    <row r="106" spans="1:106" x14ac:dyDescent="0.35">
      <c r="A106" s="3"/>
      <c r="B106" s="29" t="s">
        <v>26</v>
      </c>
      <c r="C106" s="96">
        <f>SUM(C101:C105)</f>
        <v>11803632</v>
      </c>
      <c r="D106" s="69">
        <f t="shared" ref="D106:BO106" si="511">SUM(D101:D105)</f>
        <v>11482437</v>
      </c>
      <c r="E106" s="97">
        <f t="shared" si="511"/>
        <v>8006442</v>
      </c>
      <c r="F106" s="97">
        <f t="shared" si="511"/>
        <v>4512200</v>
      </c>
      <c r="G106" s="69">
        <f t="shared" si="511"/>
        <v>4216037</v>
      </c>
      <c r="H106" s="97">
        <f t="shared" si="511"/>
        <v>3572070</v>
      </c>
      <c r="I106" s="97">
        <f t="shared" si="511"/>
        <v>2825853</v>
      </c>
      <c r="J106" s="97">
        <f t="shared" si="511"/>
        <v>3324641</v>
      </c>
      <c r="K106" s="97">
        <f t="shared" si="511"/>
        <v>3790720</v>
      </c>
      <c r="L106" s="69">
        <f t="shared" si="511"/>
        <v>6750061</v>
      </c>
      <c r="M106" s="69">
        <f t="shared" si="511"/>
        <v>10054464</v>
      </c>
      <c r="N106" s="88">
        <f t="shared" si="511"/>
        <v>9746743</v>
      </c>
      <c r="O106" s="97">
        <f t="shared" si="511"/>
        <v>10365384</v>
      </c>
      <c r="P106" s="87">
        <f t="shared" si="511"/>
        <v>8093043</v>
      </c>
      <c r="Q106" s="97">
        <f>SUM(Q101:Q105)</f>
        <v>6853606</v>
      </c>
      <c r="R106" s="87">
        <f t="shared" si="511"/>
        <v>5141251</v>
      </c>
      <c r="S106" s="97">
        <f t="shared" si="511"/>
        <v>3037125</v>
      </c>
      <c r="T106" s="69">
        <f t="shared" si="511"/>
        <v>2688915</v>
      </c>
      <c r="U106" s="69">
        <f t="shared" si="511"/>
        <v>3068693</v>
      </c>
      <c r="V106" s="69">
        <f t="shared" ref="V106" si="512">SUM(V101:V105)</f>
        <v>2905115</v>
      </c>
      <c r="W106" s="69">
        <f t="shared" ref="W106:AF106" si="513">SUM(W101:W105)</f>
        <v>3962749</v>
      </c>
      <c r="X106" s="158">
        <f t="shared" si="513"/>
        <v>5815852</v>
      </c>
      <c r="Y106" s="69">
        <f t="shared" si="513"/>
        <v>9004298</v>
      </c>
      <c r="Z106" s="69">
        <f t="shared" si="513"/>
        <v>10307838</v>
      </c>
      <c r="AA106" s="69">
        <f t="shared" si="513"/>
        <v>12158531</v>
      </c>
      <c r="AB106" s="69">
        <f t="shared" si="513"/>
        <v>9318869</v>
      </c>
      <c r="AC106" s="69">
        <f t="shared" si="513"/>
        <v>6761353</v>
      </c>
      <c r="AD106" s="69">
        <f t="shared" si="513"/>
        <v>4936311</v>
      </c>
      <c r="AE106" s="69">
        <f t="shared" si="513"/>
        <v>3256718</v>
      </c>
      <c r="AF106" s="69">
        <f t="shared" si="513"/>
        <v>3485763</v>
      </c>
      <c r="AG106" s="69">
        <f t="shared" ref="AG106:AI106" si="514">SUM(AG101:AG105)</f>
        <v>3277892.9</v>
      </c>
      <c r="AH106" s="69">
        <f t="shared" si="514"/>
        <v>3189116.7300000004</v>
      </c>
      <c r="AI106" s="69">
        <f t="shared" si="514"/>
        <v>5402964</v>
      </c>
      <c r="AJ106" s="217">
        <f>SUM(AJ101:AJ105)</f>
        <v>7509159.3800000008</v>
      </c>
      <c r="AK106" s="69">
        <v>8722707</v>
      </c>
      <c r="AL106" s="69">
        <v>12186079</v>
      </c>
      <c r="AM106" s="69">
        <v>14535273</v>
      </c>
      <c r="AN106" s="69">
        <v>10868633</v>
      </c>
      <c r="AO106" s="69">
        <v>8422249</v>
      </c>
      <c r="AP106" s="69">
        <v>5621830</v>
      </c>
      <c r="AQ106" s="69">
        <v>4252337</v>
      </c>
      <c r="AR106" s="69">
        <v>4094244.21</v>
      </c>
      <c r="AS106" s="69">
        <v>3811560</v>
      </c>
      <c r="AT106" s="69">
        <v>4725406</v>
      </c>
      <c r="AU106" s="69">
        <v>5907161</v>
      </c>
      <c r="AV106" s="217">
        <v>8953243</v>
      </c>
      <c r="AW106" s="69">
        <f t="shared" ref="AW106:BG106" si="515">SUM(AW101:AW105)</f>
        <v>11954133</v>
      </c>
      <c r="AX106" s="69">
        <f t="shared" si="515"/>
        <v>12677006</v>
      </c>
      <c r="AY106" s="69">
        <f t="shared" si="515"/>
        <v>13201746</v>
      </c>
      <c r="AZ106" s="69">
        <f t="shared" si="515"/>
        <v>10628458.030000001</v>
      </c>
      <c r="BA106" s="69">
        <f t="shared" si="515"/>
        <v>8546921</v>
      </c>
      <c r="BB106" s="69">
        <f t="shared" si="515"/>
        <v>5576780</v>
      </c>
      <c r="BC106" s="69">
        <f t="shared" si="515"/>
        <v>4279827.0500000007</v>
      </c>
      <c r="BD106" s="69">
        <f t="shared" si="515"/>
        <v>3817651.01</v>
      </c>
      <c r="BE106" s="69">
        <f t="shared" si="515"/>
        <v>3364411</v>
      </c>
      <c r="BF106" s="69">
        <f t="shared" si="515"/>
        <v>3912017</v>
      </c>
      <c r="BG106" s="69">
        <f t="shared" si="515"/>
        <v>0</v>
      </c>
      <c r="BH106" s="217">
        <f>SUM(BH101:BH105)</f>
        <v>0</v>
      </c>
      <c r="BI106" s="97">
        <f t="shared" si="511"/>
        <v>1438248</v>
      </c>
      <c r="BJ106" s="69">
        <f t="shared" si="511"/>
        <v>3389394</v>
      </c>
      <c r="BK106" s="67">
        <f t="shared" si="511"/>
        <v>1152836</v>
      </c>
      <c r="BL106" s="67">
        <f t="shared" si="511"/>
        <v>-629051</v>
      </c>
      <c r="BM106" s="67">
        <f t="shared" si="511"/>
        <v>1178912</v>
      </c>
      <c r="BN106" s="97">
        <f t="shared" si="511"/>
        <v>883155</v>
      </c>
      <c r="BO106" s="97">
        <f t="shared" si="511"/>
        <v>-242840</v>
      </c>
      <c r="BP106" s="97">
        <f t="shared" ref="BP106:BQ106" si="516">SUM(BP101:BP105)</f>
        <v>419526</v>
      </c>
      <c r="BQ106" s="97">
        <f t="shared" si="516"/>
        <v>-172029</v>
      </c>
      <c r="BR106" s="158">
        <f t="shared" ref="BR106:BS106" si="517">SUM(BR101:BR105)</f>
        <v>934209</v>
      </c>
      <c r="BS106" s="97">
        <f t="shared" si="517"/>
        <v>1050166</v>
      </c>
      <c r="BT106" s="97">
        <f t="shared" ref="BT106:BU106" si="518">SUM(BT101:BT105)</f>
        <v>-561095</v>
      </c>
      <c r="BU106" s="97">
        <f t="shared" si="518"/>
        <v>-1793147</v>
      </c>
      <c r="BV106" s="97">
        <f t="shared" ref="BV106:BW106" si="519">SUM(BV101:BV105)</f>
        <v>-1225826</v>
      </c>
      <c r="BW106" s="97">
        <f t="shared" si="519"/>
        <v>92253</v>
      </c>
      <c r="BX106" s="97">
        <f t="shared" ref="BX106:BY106" si="520">SUM(BX101:BX105)</f>
        <v>204940</v>
      </c>
      <c r="BY106" s="97">
        <f t="shared" si="520"/>
        <v>-219593</v>
      </c>
      <c r="BZ106" s="97">
        <f t="shared" ref="BZ106:CA106" si="521">SUM(BZ101:BZ105)</f>
        <v>-796848</v>
      </c>
      <c r="CA106" s="97">
        <f t="shared" si="521"/>
        <v>-209199.89999999991</v>
      </c>
      <c r="CB106" s="97">
        <f t="shared" ref="CB106" si="522">SUM(CB101:CB105)</f>
        <v>-284001.7300000001</v>
      </c>
      <c r="CC106" s="97">
        <f t="shared" ref="CC106:CE106" si="523">SUM(CC101:CC105)</f>
        <v>-1440215</v>
      </c>
      <c r="CD106" s="98">
        <f t="shared" si="523"/>
        <v>-1693307.38</v>
      </c>
      <c r="CE106" s="97">
        <f t="shared" si="523"/>
        <v>281591</v>
      </c>
      <c r="CF106" s="97">
        <f t="shared" ref="CF106:CG106" si="524">SUM(CF101:CF105)</f>
        <v>-1878241</v>
      </c>
      <c r="CG106" s="97">
        <f t="shared" si="524"/>
        <v>-2376742</v>
      </c>
      <c r="CH106" s="97">
        <f t="shared" ref="CH106:CI106" si="525">SUM(CH101:CH105)</f>
        <v>-1549764</v>
      </c>
      <c r="CI106" s="97">
        <f t="shared" si="525"/>
        <v>-1660896</v>
      </c>
      <c r="CJ106" s="97">
        <f t="shared" ref="CJ106:CK106" si="526">SUM(CJ101:CJ105)</f>
        <v>-685519</v>
      </c>
      <c r="CK106" s="97">
        <f t="shared" si="526"/>
        <v>-995619</v>
      </c>
      <c r="CL106" s="97">
        <f t="shared" ref="CL106:CM106" si="527">SUM(CL101:CL105)</f>
        <v>-608481.21000000008</v>
      </c>
      <c r="CM106" s="97">
        <f t="shared" si="527"/>
        <v>-533667.10000000009</v>
      </c>
      <c r="CN106" s="97">
        <f t="shared" ref="CN106:CO106" si="528">SUM(CN101:CN105)</f>
        <v>-1536289.27</v>
      </c>
      <c r="CO106" s="97">
        <f t="shared" si="528"/>
        <v>-504197</v>
      </c>
      <c r="CP106" s="98">
        <f t="shared" ref="CP106:CQ106" si="529">SUM(CP101:CP105)</f>
        <v>-1444083.62</v>
      </c>
      <c r="CQ106" s="97">
        <f t="shared" si="529"/>
        <v>-3231426</v>
      </c>
      <c r="CR106" s="97">
        <f t="shared" ref="CR106:CS106" si="530">SUM(CR101:CR105)</f>
        <v>-490927</v>
      </c>
      <c r="CS106" s="97">
        <f t="shared" si="530"/>
        <v>1333527</v>
      </c>
      <c r="CT106" s="97">
        <f t="shared" ref="CT106:CU106" si="531">SUM(CT101:CT105)</f>
        <v>240174.96999999956</v>
      </c>
      <c r="CU106" s="97">
        <f t="shared" si="531"/>
        <v>-124671.99999999965</v>
      </c>
      <c r="CV106" s="97">
        <f t="shared" ref="CV106:CW106" si="532">SUM(CV101:CV105)</f>
        <v>45050</v>
      </c>
      <c r="CW106" s="97">
        <f t="shared" si="532"/>
        <v>-27490.050000000221</v>
      </c>
      <c r="CX106" s="97">
        <f t="shared" ref="CX106:CY106" si="533">SUM(CX101:CX105)</f>
        <v>276593.20000000024</v>
      </c>
      <c r="CY106" s="97">
        <f t="shared" si="533"/>
        <v>447149</v>
      </c>
      <c r="CZ106" s="97">
        <f t="shared" ref="CZ106" si="534">SUM(CZ101:CZ105)</f>
        <v>813389</v>
      </c>
      <c r="DA106" s="97"/>
      <c r="DB106" s="98"/>
    </row>
    <row r="107" spans="1:106" ht="16.5" x14ac:dyDescent="0.3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100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167"/>
      <c r="AW107" s="100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167"/>
      <c r="BI107" s="100"/>
      <c r="BJ107" s="102"/>
      <c r="BK107" s="103"/>
      <c r="BL107" s="103"/>
      <c r="BM107" s="103"/>
      <c r="BN107" s="103"/>
      <c r="BO107" s="103"/>
      <c r="BP107" s="103"/>
      <c r="BQ107" s="103"/>
      <c r="BR107" s="236"/>
      <c r="BS107" s="235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4"/>
      <c r="CE107" s="235"/>
      <c r="CF107" s="103"/>
      <c r="CG107" s="103"/>
      <c r="CH107" s="103"/>
      <c r="CI107" s="103"/>
      <c r="CJ107" s="103"/>
      <c r="CK107" s="103"/>
      <c r="CL107" s="103"/>
      <c r="CM107" s="103"/>
      <c r="CN107" s="103"/>
      <c r="CO107" s="103"/>
      <c r="CP107" s="104"/>
      <c r="CQ107" s="235"/>
      <c r="CR107" s="103"/>
      <c r="CS107" s="103"/>
      <c r="CT107" s="103"/>
      <c r="CU107" s="103"/>
      <c r="CV107" s="103"/>
      <c r="CW107" s="103"/>
      <c r="CX107" s="103"/>
      <c r="CY107" s="103"/>
      <c r="CZ107" s="103"/>
      <c r="DA107" s="103"/>
      <c r="DB107" s="104"/>
    </row>
    <row r="108" spans="1:106" x14ac:dyDescent="0.3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106">
        <v>22570</v>
      </c>
      <c r="AL108" s="105">
        <v>22175</v>
      </c>
      <c r="AM108" s="46">
        <v>23528</v>
      </c>
      <c r="AN108" s="46">
        <v>21969</v>
      </c>
      <c r="AO108" s="46">
        <v>21919</v>
      </c>
      <c r="AP108" s="46">
        <v>21634</v>
      </c>
      <c r="AQ108" s="46">
        <v>20274</v>
      </c>
      <c r="AR108" s="46">
        <v>21527</v>
      </c>
      <c r="AS108" s="46">
        <v>20055</v>
      </c>
      <c r="AT108" s="46">
        <v>22054</v>
      </c>
      <c r="AU108" s="46">
        <v>21699</v>
      </c>
      <c r="AV108" s="197">
        <v>22005</v>
      </c>
      <c r="AW108" s="243">
        <v>23008</v>
      </c>
      <c r="AX108" s="258">
        <v>22346</v>
      </c>
      <c r="AY108" s="244">
        <v>23488</v>
      </c>
      <c r="AZ108" s="244">
        <v>21748</v>
      </c>
      <c r="BA108" s="244">
        <v>23013</v>
      </c>
      <c r="BB108" s="244">
        <v>21868</v>
      </c>
      <c r="BC108" s="244">
        <v>21405</v>
      </c>
      <c r="BD108" s="244">
        <v>21971</v>
      </c>
      <c r="BE108" s="244">
        <v>20609</v>
      </c>
      <c r="BF108" s="244">
        <v>21756</v>
      </c>
      <c r="BG108" s="244"/>
      <c r="BH108" s="245"/>
      <c r="BI108" s="106">
        <f t="shared" ref="BI108:BR112" si="535">C108-O108</f>
        <v>386</v>
      </c>
      <c r="BJ108" s="106">
        <f t="shared" si="535"/>
        <v>575</v>
      </c>
      <c r="BK108" s="106">
        <f t="shared" si="535"/>
        <v>1085</v>
      </c>
      <c r="BL108" s="106">
        <f t="shared" si="535"/>
        <v>-1557</v>
      </c>
      <c r="BM108" s="106">
        <f t="shared" si="535"/>
        <v>1187</v>
      </c>
      <c r="BN108" s="106">
        <f t="shared" si="535"/>
        <v>273</v>
      </c>
      <c r="BO108" s="106">
        <f t="shared" si="535"/>
        <v>-375</v>
      </c>
      <c r="BP108" s="106">
        <f t="shared" si="535"/>
        <v>330</v>
      </c>
      <c r="BQ108" s="106">
        <f t="shared" si="535"/>
        <v>-410</v>
      </c>
      <c r="BR108" s="237">
        <f t="shared" si="535"/>
        <v>693</v>
      </c>
      <c r="BS108" s="106">
        <f t="shared" ref="BS108:CB112" si="536">M108-Y108</f>
        <v>300</v>
      </c>
      <c r="BT108" s="106">
        <f t="shared" si="536"/>
        <v>137</v>
      </c>
      <c r="BU108" s="106">
        <f t="shared" si="536"/>
        <v>-757</v>
      </c>
      <c r="BV108" s="106">
        <f t="shared" si="536"/>
        <v>617</v>
      </c>
      <c r="BW108" s="106">
        <f t="shared" si="536"/>
        <v>256</v>
      </c>
      <c r="BX108" s="106">
        <f t="shared" si="536"/>
        <v>396</v>
      </c>
      <c r="BY108" s="106">
        <f t="shared" si="536"/>
        <v>105</v>
      </c>
      <c r="BZ108" s="106">
        <f t="shared" si="536"/>
        <v>-470</v>
      </c>
      <c r="CA108" s="106">
        <f t="shared" si="536"/>
        <v>-480</v>
      </c>
      <c r="CB108" s="106">
        <f t="shared" si="536"/>
        <v>-520</v>
      </c>
      <c r="CC108" s="106">
        <f t="shared" ref="CC108:CC112" si="537">W108-AI108</f>
        <v>-1717</v>
      </c>
      <c r="CD108" s="107">
        <f t="shared" ref="CD108:CD112" si="538">X108-AJ108</f>
        <v>-1234</v>
      </c>
      <c r="CE108" s="106">
        <f t="shared" ref="CE108:CW112" si="539">Y108-AK108</f>
        <v>-719</v>
      </c>
      <c r="CF108" s="106">
        <f t="shared" si="539"/>
        <v>-1272</v>
      </c>
      <c r="CG108" s="106">
        <f t="shared" si="539"/>
        <v>-234</v>
      </c>
      <c r="CH108" s="106">
        <f t="shared" si="539"/>
        <v>-857</v>
      </c>
      <c r="CI108" s="106">
        <f t="shared" si="539"/>
        <v>-1238</v>
      </c>
      <c r="CJ108" s="106">
        <f t="shared" si="539"/>
        <v>-476</v>
      </c>
      <c r="CK108" s="106">
        <f t="shared" si="539"/>
        <v>-28</v>
      </c>
      <c r="CL108" s="106">
        <f t="shared" si="539"/>
        <v>-1140</v>
      </c>
      <c r="CM108" s="106">
        <f t="shared" si="539"/>
        <v>380</v>
      </c>
      <c r="CN108" s="106">
        <f t="shared" si="539"/>
        <v>-972</v>
      </c>
      <c r="CO108" s="106">
        <f t="shared" si="539"/>
        <v>217</v>
      </c>
      <c r="CP108" s="107">
        <f t="shared" si="539"/>
        <v>-329</v>
      </c>
      <c r="CQ108" s="106">
        <f t="shared" si="539"/>
        <v>-438</v>
      </c>
      <c r="CR108" s="106">
        <f t="shared" si="539"/>
        <v>-171</v>
      </c>
      <c r="CS108" s="106">
        <f t="shared" si="539"/>
        <v>40</v>
      </c>
      <c r="CT108" s="106">
        <f t="shared" si="539"/>
        <v>221</v>
      </c>
      <c r="CU108" s="106">
        <f t="shared" si="539"/>
        <v>-1094</v>
      </c>
      <c r="CV108" s="106">
        <f t="shared" si="539"/>
        <v>-234</v>
      </c>
      <c r="CW108" s="106">
        <f t="shared" si="539"/>
        <v>-1131</v>
      </c>
      <c r="CX108" s="106">
        <f t="shared" ref="CX108:CX112" si="540">AR108-BD108</f>
        <v>-444</v>
      </c>
      <c r="CY108" s="106">
        <f t="shared" ref="CY108:CZ112" si="541">AS108-BE108</f>
        <v>-554</v>
      </c>
      <c r="CZ108" s="106">
        <f t="shared" si="541"/>
        <v>298</v>
      </c>
      <c r="DA108" s="106"/>
      <c r="DB108" s="107"/>
    </row>
    <row r="109" spans="1:106" x14ac:dyDescent="0.3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106">
        <v>1386</v>
      </c>
      <c r="AL109" s="105">
        <v>1676</v>
      </c>
      <c r="AM109" s="46">
        <v>1833</v>
      </c>
      <c r="AN109" s="46">
        <v>1578</v>
      </c>
      <c r="AO109" s="46">
        <v>1767</v>
      </c>
      <c r="AP109" s="46">
        <v>1750</v>
      </c>
      <c r="AQ109" s="46">
        <v>1657</v>
      </c>
      <c r="AR109" s="46">
        <v>1621</v>
      </c>
      <c r="AS109" s="46">
        <v>1554</v>
      </c>
      <c r="AT109" s="46">
        <v>1774</v>
      </c>
      <c r="AU109" s="46">
        <v>1744</v>
      </c>
      <c r="AV109" s="168">
        <v>1726</v>
      </c>
      <c r="AW109" s="243">
        <v>2017</v>
      </c>
      <c r="AX109" s="258">
        <v>2148</v>
      </c>
      <c r="AY109" s="244">
        <v>2137</v>
      </c>
      <c r="AZ109" s="244">
        <v>2015</v>
      </c>
      <c r="BA109" s="244">
        <v>2246</v>
      </c>
      <c r="BB109" s="244">
        <v>1862</v>
      </c>
      <c r="BC109" s="244">
        <v>1751</v>
      </c>
      <c r="BD109" s="244">
        <v>1923</v>
      </c>
      <c r="BE109" s="244">
        <v>1803</v>
      </c>
      <c r="BF109" s="244">
        <v>1965</v>
      </c>
      <c r="BG109" s="244"/>
      <c r="BH109" s="259"/>
      <c r="BI109" s="106">
        <f t="shared" si="535"/>
        <v>547</v>
      </c>
      <c r="BJ109" s="106">
        <f t="shared" si="535"/>
        <v>159</v>
      </c>
      <c r="BK109" s="106">
        <f t="shared" si="535"/>
        <v>217</v>
      </c>
      <c r="BL109" s="106">
        <f t="shared" si="535"/>
        <v>261</v>
      </c>
      <c r="BM109" s="106">
        <f t="shared" si="535"/>
        <v>385</v>
      </c>
      <c r="BN109" s="106">
        <f t="shared" si="535"/>
        <v>498</v>
      </c>
      <c r="BO109" s="106">
        <f t="shared" si="535"/>
        <v>306</v>
      </c>
      <c r="BP109" s="106">
        <f t="shared" si="535"/>
        <v>255</v>
      </c>
      <c r="BQ109" s="106">
        <f t="shared" si="535"/>
        <v>107</v>
      </c>
      <c r="BR109" s="237">
        <f t="shared" si="535"/>
        <v>23</v>
      </c>
      <c r="BS109" s="106">
        <f t="shared" si="536"/>
        <v>-148</v>
      </c>
      <c r="BT109" s="106">
        <f t="shared" si="536"/>
        <v>-466</v>
      </c>
      <c r="BU109" s="106">
        <f t="shared" si="536"/>
        <v>-905</v>
      </c>
      <c r="BV109" s="106">
        <f t="shared" si="536"/>
        <v>-118</v>
      </c>
      <c r="BW109" s="106">
        <f t="shared" si="536"/>
        <v>14</v>
      </c>
      <c r="BX109" s="106">
        <f t="shared" si="536"/>
        <v>-25</v>
      </c>
      <c r="BY109" s="106">
        <f t="shared" si="536"/>
        <v>-28</v>
      </c>
      <c r="BZ109" s="106">
        <f t="shared" si="536"/>
        <v>43</v>
      </c>
      <c r="CA109" s="106">
        <f t="shared" si="536"/>
        <v>77</v>
      </c>
      <c r="CB109" s="106">
        <f t="shared" si="536"/>
        <v>106</v>
      </c>
      <c r="CC109" s="106">
        <f t="shared" si="537"/>
        <v>111</v>
      </c>
      <c r="CD109" s="107">
        <f t="shared" si="538"/>
        <v>454</v>
      </c>
      <c r="CE109" s="106">
        <f t="shared" si="539"/>
        <v>743</v>
      </c>
      <c r="CF109" s="106">
        <f t="shared" si="539"/>
        <v>485</v>
      </c>
      <c r="CG109" s="106">
        <f t="shared" si="539"/>
        <v>715</v>
      </c>
      <c r="CH109" s="106">
        <f t="shared" si="539"/>
        <v>552</v>
      </c>
      <c r="CI109" s="106">
        <f t="shared" si="539"/>
        <v>250</v>
      </c>
      <c r="CJ109" s="106">
        <f t="shared" si="539"/>
        <v>169</v>
      </c>
      <c r="CK109" s="106">
        <f t="shared" si="539"/>
        <v>209</v>
      </c>
      <c r="CL109" s="106">
        <f t="shared" si="539"/>
        <v>159</v>
      </c>
      <c r="CM109" s="106">
        <f t="shared" si="539"/>
        <v>239</v>
      </c>
      <c r="CN109" s="106">
        <f t="shared" si="539"/>
        <v>-2</v>
      </c>
      <c r="CO109" s="106">
        <f t="shared" si="539"/>
        <v>-16</v>
      </c>
      <c r="CP109" s="107">
        <f t="shared" si="539"/>
        <v>-348</v>
      </c>
      <c r="CQ109" s="106">
        <f t="shared" si="539"/>
        <v>-631</v>
      </c>
      <c r="CR109" s="106">
        <f t="shared" si="539"/>
        <v>-472</v>
      </c>
      <c r="CS109" s="106">
        <f t="shared" si="539"/>
        <v>-304</v>
      </c>
      <c r="CT109" s="106">
        <f t="shared" si="539"/>
        <v>-437</v>
      </c>
      <c r="CU109" s="106">
        <f t="shared" si="539"/>
        <v>-479</v>
      </c>
      <c r="CV109" s="106">
        <f t="shared" si="539"/>
        <v>-112</v>
      </c>
      <c r="CW109" s="106">
        <f t="shared" si="539"/>
        <v>-94</v>
      </c>
      <c r="CX109" s="106">
        <f t="shared" si="540"/>
        <v>-302</v>
      </c>
      <c r="CY109" s="106">
        <f t="shared" si="541"/>
        <v>-249</v>
      </c>
      <c r="CZ109" s="106">
        <f t="shared" si="541"/>
        <v>-191</v>
      </c>
      <c r="DA109" s="106"/>
      <c r="DB109" s="107"/>
    </row>
    <row r="110" spans="1:106" x14ac:dyDescent="0.3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106">
        <v>630</v>
      </c>
      <c r="AL110" s="105">
        <v>3437</v>
      </c>
      <c r="AM110" s="46">
        <v>3839</v>
      </c>
      <c r="AN110" s="46">
        <v>3432</v>
      </c>
      <c r="AO110" s="46">
        <v>3416</v>
      </c>
      <c r="AP110" s="46">
        <v>3366</v>
      </c>
      <c r="AQ110" s="46">
        <v>3184</v>
      </c>
      <c r="AR110" s="46">
        <v>3423</v>
      </c>
      <c r="AS110" s="46">
        <v>3112</v>
      </c>
      <c r="AT110" s="46">
        <v>3462</v>
      </c>
      <c r="AU110" s="46">
        <v>3374</v>
      </c>
      <c r="AV110" s="168">
        <v>3517</v>
      </c>
      <c r="AW110" s="243">
        <v>3520</v>
      </c>
      <c r="AX110" s="258">
        <v>3443</v>
      </c>
      <c r="AY110" s="244">
        <v>3652</v>
      </c>
      <c r="AZ110" s="244">
        <v>3449</v>
      </c>
      <c r="BA110" s="244">
        <v>3657</v>
      </c>
      <c r="BB110" s="244">
        <v>3369</v>
      </c>
      <c r="BC110" s="244">
        <v>3353</v>
      </c>
      <c r="BD110" s="244">
        <v>3398</v>
      </c>
      <c r="BE110" s="244">
        <v>3215</v>
      </c>
      <c r="BF110" s="244">
        <v>3377</v>
      </c>
      <c r="BG110" s="244"/>
      <c r="BH110" s="259"/>
      <c r="BI110" s="106">
        <f t="shared" si="535"/>
        <v>67</v>
      </c>
      <c r="BJ110" s="106">
        <f t="shared" si="535"/>
        <v>566</v>
      </c>
      <c r="BK110" s="106">
        <f t="shared" si="535"/>
        <v>178</v>
      </c>
      <c r="BL110" s="106">
        <f t="shared" si="535"/>
        <v>-211</v>
      </c>
      <c r="BM110" s="106">
        <f t="shared" si="535"/>
        <v>423</v>
      </c>
      <c r="BN110" s="106">
        <f t="shared" si="535"/>
        <v>113</v>
      </c>
      <c r="BO110" s="106">
        <f t="shared" si="535"/>
        <v>-149</v>
      </c>
      <c r="BP110" s="106">
        <f t="shared" si="535"/>
        <v>91</v>
      </c>
      <c r="BQ110" s="106">
        <f t="shared" si="535"/>
        <v>0</v>
      </c>
      <c r="BR110" s="237">
        <f t="shared" si="535"/>
        <v>173</v>
      </c>
      <c r="BS110" s="106">
        <f t="shared" si="536"/>
        <v>116</v>
      </c>
      <c r="BT110" s="106">
        <f t="shared" si="536"/>
        <v>-82</v>
      </c>
      <c r="BU110" s="106">
        <f t="shared" si="536"/>
        <v>-213</v>
      </c>
      <c r="BV110" s="106">
        <f t="shared" si="536"/>
        <v>-310</v>
      </c>
      <c r="BW110" s="106">
        <f t="shared" si="536"/>
        <v>-89</v>
      </c>
      <c r="BX110" s="106">
        <f t="shared" si="536"/>
        <v>-80</v>
      </c>
      <c r="BY110" s="106">
        <f t="shared" si="536"/>
        <v>-64</v>
      </c>
      <c r="BZ110" s="106">
        <f t="shared" si="536"/>
        <v>-59</v>
      </c>
      <c r="CA110" s="106">
        <f t="shared" si="536"/>
        <v>211</v>
      </c>
      <c r="CB110" s="106">
        <f t="shared" si="536"/>
        <v>-99</v>
      </c>
      <c r="CC110" s="106">
        <f t="shared" si="537"/>
        <v>-121</v>
      </c>
      <c r="CD110" s="107">
        <f t="shared" si="538"/>
        <v>-171</v>
      </c>
      <c r="CE110" s="106">
        <f t="shared" si="539"/>
        <v>2862</v>
      </c>
      <c r="CF110" s="106">
        <f t="shared" si="539"/>
        <v>27</v>
      </c>
      <c r="CG110" s="106">
        <f t="shared" si="539"/>
        <v>-41</v>
      </c>
      <c r="CH110" s="106">
        <f t="shared" si="539"/>
        <v>-5</v>
      </c>
      <c r="CI110" s="106">
        <f t="shared" si="539"/>
        <v>35</v>
      </c>
      <c r="CJ110" s="106">
        <f t="shared" si="539"/>
        <v>110</v>
      </c>
      <c r="CK110" s="106">
        <f t="shared" si="539"/>
        <v>-21</v>
      </c>
      <c r="CL110" s="106">
        <f t="shared" si="539"/>
        <v>-176</v>
      </c>
      <c r="CM110" s="106">
        <f t="shared" si="539"/>
        <v>-60</v>
      </c>
      <c r="CN110" s="106">
        <f t="shared" si="539"/>
        <v>-140</v>
      </c>
      <c r="CO110" s="106">
        <f t="shared" si="539"/>
        <v>-23</v>
      </c>
      <c r="CP110" s="107">
        <f t="shared" si="539"/>
        <v>-62</v>
      </c>
      <c r="CQ110" s="106">
        <f t="shared" si="539"/>
        <v>-2890</v>
      </c>
      <c r="CR110" s="106">
        <f t="shared" si="539"/>
        <v>-6</v>
      </c>
      <c r="CS110" s="106">
        <f t="shared" si="539"/>
        <v>187</v>
      </c>
      <c r="CT110" s="106">
        <f t="shared" si="539"/>
        <v>-17</v>
      </c>
      <c r="CU110" s="106">
        <f t="shared" si="539"/>
        <v>-241</v>
      </c>
      <c r="CV110" s="106">
        <f t="shared" si="539"/>
        <v>-3</v>
      </c>
      <c r="CW110" s="106">
        <f t="shared" si="539"/>
        <v>-169</v>
      </c>
      <c r="CX110" s="106">
        <f t="shared" si="540"/>
        <v>25</v>
      </c>
      <c r="CY110" s="106">
        <f t="shared" si="541"/>
        <v>-103</v>
      </c>
      <c r="CZ110" s="106">
        <f t="shared" si="541"/>
        <v>85</v>
      </c>
      <c r="DA110" s="106"/>
      <c r="DB110" s="107"/>
    </row>
    <row r="111" spans="1:106" x14ac:dyDescent="0.3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106">
        <v>462</v>
      </c>
      <c r="AL111" s="105">
        <v>461</v>
      </c>
      <c r="AM111" s="46">
        <v>517</v>
      </c>
      <c r="AN111" s="46">
        <v>472</v>
      </c>
      <c r="AO111" s="46">
        <v>476</v>
      </c>
      <c r="AP111" s="46">
        <v>454</v>
      </c>
      <c r="AQ111" s="46">
        <v>453</v>
      </c>
      <c r="AR111" s="46">
        <v>485</v>
      </c>
      <c r="AS111" s="46">
        <v>448</v>
      </c>
      <c r="AT111" s="46">
        <v>479</v>
      </c>
      <c r="AU111" s="46">
        <v>481</v>
      </c>
      <c r="AV111" s="168">
        <v>475</v>
      </c>
      <c r="AW111" s="243">
        <v>494</v>
      </c>
      <c r="AX111" s="258">
        <v>462</v>
      </c>
      <c r="AY111" s="244">
        <v>291</v>
      </c>
      <c r="AZ111" s="244">
        <v>481</v>
      </c>
      <c r="BA111" s="244">
        <v>512</v>
      </c>
      <c r="BB111" s="244">
        <v>471</v>
      </c>
      <c r="BC111" s="244">
        <v>480</v>
      </c>
      <c r="BD111" s="244">
        <v>493</v>
      </c>
      <c r="BE111" s="244">
        <v>458</v>
      </c>
      <c r="BF111" s="244">
        <v>488</v>
      </c>
      <c r="BG111" s="244"/>
      <c r="BH111" s="259"/>
      <c r="BI111" s="106">
        <f t="shared" si="535"/>
        <v>-64</v>
      </c>
      <c r="BJ111" s="106">
        <f t="shared" si="535"/>
        <v>96</v>
      </c>
      <c r="BK111" s="106">
        <f t="shared" si="535"/>
        <v>21</v>
      </c>
      <c r="BL111" s="106">
        <f t="shared" si="535"/>
        <v>-25</v>
      </c>
      <c r="BM111" s="106">
        <f t="shared" si="535"/>
        <v>46</v>
      </c>
      <c r="BN111" s="106">
        <f t="shared" si="535"/>
        <v>-2</v>
      </c>
      <c r="BO111" s="106">
        <f t="shared" si="535"/>
        <v>-2</v>
      </c>
      <c r="BP111" s="106">
        <f t="shared" si="535"/>
        <v>11</v>
      </c>
      <c r="BQ111" s="106">
        <f t="shared" si="535"/>
        <v>33</v>
      </c>
      <c r="BR111" s="237">
        <f t="shared" si="535"/>
        <v>24</v>
      </c>
      <c r="BS111" s="106">
        <f t="shared" si="536"/>
        <v>20</v>
      </c>
      <c r="BT111" s="106">
        <f t="shared" si="536"/>
        <v>7</v>
      </c>
      <c r="BU111" s="106">
        <f t="shared" si="536"/>
        <v>-28</v>
      </c>
      <c r="BV111" s="106">
        <f t="shared" si="536"/>
        <v>-79</v>
      </c>
      <c r="BW111" s="106">
        <f t="shared" si="536"/>
        <v>-7</v>
      </c>
      <c r="BX111" s="106">
        <f t="shared" si="536"/>
        <v>-11</v>
      </c>
      <c r="BY111" s="106">
        <f t="shared" si="536"/>
        <v>0</v>
      </c>
      <c r="BZ111" s="106">
        <f t="shared" si="536"/>
        <v>-17</v>
      </c>
      <c r="CA111" s="106">
        <f t="shared" si="536"/>
        <v>21</v>
      </c>
      <c r="CB111" s="106">
        <f t="shared" si="536"/>
        <v>16</v>
      </c>
      <c r="CC111" s="106">
        <f t="shared" si="537"/>
        <v>-19</v>
      </c>
      <c r="CD111" s="107">
        <f t="shared" si="538"/>
        <v>-16</v>
      </c>
      <c r="CE111" s="106">
        <f t="shared" si="539"/>
        <v>3</v>
      </c>
      <c r="CF111" s="106">
        <f t="shared" si="539"/>
        <v>9</v>
      </c>
      <c r="CG111" s="106">
        <f t="shared" si="539"/>
        <v>-8</v>
      </c>
      <c r="CH111" s="106">
        <f t="shared" si="539"/>
        <v>19</v>
      </c>
      <c r="CI111" s="106">
        <f t="shared" si="539"/>
        <v>2</v>
      </c>
      <c r="CJ111" s="106">
        <f t="shared" si="539"/>
        <v>38</v>
      </c>
      <c r="CK111" s="106">
        <f t="shared" si="539"/>
        <v>-11</v>
      </c>
      <c r="CL111" s="106">
        <f t="shared" si="539"/>
        <v>-19</v>
      </c>
      <c r="CM111" s="106">
        <f t="shared" si="539"/>
        <v>-12</v>
      </c>
      <c r="CN111" s="106">
        <f t="shared" si="539"/>
        <v>-30</v>
      </c>
      <c r="CO111" s="106">
        <f t="shared" si="539"/>
        <v>-23</v>
      </c>
      <c r="CP111" s="107">
        <f t="shared" si="539"/>
        <v>7</v>
      </c>
      <c r="CQ111" s="106">
        <f t="shared" si="539"/>
        <v>-32</v>
      </c>
      <c r="CR111" s="106">
        <f t="shared" si="539"/>
        <v>-1</v>
      </c>
      <c r="CS111" s="106">
        <f t="shared" si="539"/>
        <v>226</v>
      </c>
      <c r="CT111" s="106">
        <f t="shared" si="539"/>
        <v>-9</v>
      </c>
      <c r="CU111" s="106">
        <f t="shared" si="539"/>
        <v>-36</v>
      </c>
      <c r="CV111" s="106">
        <f t="shared" si="539"/>
        <v>-17</v>
      </c>
      <c r="CW111" s="106">
        <f t="shared" si="539"/>
        <v>-27</v>
      </c>
      <c r="CX111" s="106">
        <f t="shared" si="540"/>
        <v>-8</v>
      </c>
      <c r="CY111" s="106">
        <f t="shared" si="541"/>
        <v>-10</v>
      </c>
      <c r="CZ111" s="106">
        <f t="shared" si="541"/>
        <v>-9</v>
      </c>
      <c r="DA111" s="106"/>
      <c r="DB111" s="107"/>
    </row>
    <row r="112" spans="1:106" x14ac:dyDescent="0.3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106">
        <v>83</v>
      </c>
      <c r="AL112" s="105">
        <v>90</v>
      </c>
      <c r="AM112" s="46">
        <v>100</v>
      </c>
      <c r="AN112" s="46">
        <v>88</v>
      </c>
      <c r="AO112" s="46">
        <v>102</v>
      </c>
      <c r="AP112" s="46">
        <v>90</v>
      </c>
      <c r="AQ112" s="46">
        <v>98</v>
      </c>
      <c r="AR112" s="46">
        <v>93</v>
      </c>
      <c r="AS112" s="46">
        <v>90</v>
      </c>
      <c r="AT112" s="46">
        <v>94</v>
      </c>
      <c r="AU112" s="46">
        <v>95</v>
      </c>
      <c r="AV112" s="168">
        <v>92</v>
      </c>
      <c r="AW112" s="243">
        <v>96</v>
      </c>
      <c r="AX112" s="258">
        <v>91</v>
      </c>
      <c r="AY112" s="244">
        <v>98</v>
      </c>
      <c r="AZ112" s="244">
        <v>86</v>
      </c>
      <c r="BA112" s="244">
        <v>104</v>
      </c>
      <c r="BB112" s="244">
        <v>94</v>
      </c>
      <c r="BC112" s="244">
        <v>88</v>
      </c>
      <c r="BD112" s="244">
        <v>99</v>
      </c>
      <c r="BE112" s="244">
        <v>88</v>
      </c>
      <c r="BF112" s="244">
        <v>96</v>
      </c>
      <c r="BG112" s="244"/>
      <c r="BH112" s="259"/>
      <c r="BI112" s="106">
        <f t="shared" si="535"/>
        <v>-31</v>
      </c>
      <c r="BJ112" s="106">
        <f t="shared" si="535"/>
        <v>21</v>
      </c>
      <c r="BK112" s="106">
        <f t="shared" si="535"/>
        <v>7</v>
      </c>
      <c r="BL112" s="106">
        <f t="shared" si="535"/>
        <v>-5</v>
      </c>
      <c r="BM112" s="106">
        <f t="shared" si="535"/>
        <v>3</v>
      </c>
      <c r="BN112" s="106">
        <f t="shared" si="535"/>
        <v>3</v>
      </c>
      <c r="BO112" s="106">
        <f t="shared" si="535"/>
        <v>7</v>
      </c>
      <c r="BP112" s="106">
        <f t="shared" si="535"/>
        <v>7</v>
      </c>
      <c r="BQ112" s="106">
        <f t="shared" si="535"/>
        <v>13</v>
      </c>
      <c r="BR112" s="237">
        <f t="shared" si="535"/>
        <v>1</v>
      </c>
      <c r="BS112" s="106">
        <f t="shared" si="536"/>
        <v>10</v>
      </c>
      <c r="BT112" s="106">
        <f t="shared" si="536"/>
        <v>2</v>
      </c>
      <c r="BU112" s="106">
        <f t="shared" si="536"/>
        <v>11</v>
      </c>
      <c r="BV112" s="106">
        <f t="shared" si="536"/>
        <v>-19</v>
      </c>
      <c r="BW112" s="106">
        <f t="shared" si="536"/>
        <v>-2</v>
      </c>
      <c r="BX112" s="106">
        <f t="shared" si="536"/>
        <v>-6</v>
      </c>
      <c r="BY112" s="106">
        <f t="shared" si="536"/>
        <v>6</v>
      </c>
      <c r="BZ112" s="106">
        <f t="shared" si="536"/>
        <v>-4</v>
      </c>
      <c r="CA112" s="106">
        <f t="shared" si="536"/>
        <v>-2</v>
      </c>
      <c r="CB112" s="106">
        <f t="shared" si="536"/>
        <v>7</v>
      </c>
      <c r="CC112" s="106">
        <f t="shared" si="537"/>
        <v>-14</v>
      </c>
      <c r="CD112" s="107">
        <f t="shared" si="538"/>
        <v>-13</v>
      </c>
      <c r="CE112" s="106">
        <f t="shared" si="539"/>
        <v>5</v>
      </c>
      <c r="CF112" s="106">
        <f t="shared" si="539"/>
        <v>-2</v>
      </c>
      <c r="CG112" s="106">
        <f t="shared" si="539"/>
        <v>-23</v>
      </c>
      <c r="CH112" s="106">
        <f t="shared" si="539"/>
        <v>10</v>
      </c>
      <c r="CI112" s="106">
        <f t="shared" si="539"/>
        <v>-5</v>
      </c>
      <c r="CJ112" s="106">
        <f t="shared" si="539"/>
        <v>11</v>
      </c>
      <c r="CK112" s="106">
        <f t="shared" si="539"/>
        <v>-14</v>
      </c>
      <c r="CL112" s="106">
        <f t="shared" si="539"/>
        <v>6</v>
      </c>
      <c r="CM112" s="106">
        <f t="shared" si="539"/>
        <v>5</v>
      </c>
      <c r="CN112" s="106">
        <f t="shared" si="539"/>
        <v>-6</v>
      </c>
      <c r="CO112" s="106">
        <f t="shared" si="539"/>
        <v>7</v>
      </c>
      <c r="CP112" s="107">
        <f t="shared" si="539"/>
        <v>9</v>
      </c>
      <c r="CQ112" s="106">
        <f t="shared" si="539"/>
        <v>-13</v>
      </c>
      <c r="CR112" s="106">
        <f t="shared" si="539"/>
        <v>-1</v>
      </c>
      <c r="CS112" s="106">
        <f t="shared" si="539"/>
        <v>2</v>
      </c>
      <c r="CT112" s="106">
        <f t="shared" si="539"/>
        <v>2</v>
      </c>
      <c r="CU112" s="106">
        <f t="shared" si="539"/>
        <v>-2</v>
      </c>
      <c r="CV112" s="106">
        <f t="shared" si="539"/>
        <v>-4</v>
      </c>
      <c r="CW112" s="106">
        <f t="shared" si="539"/>
        <v>10</v>
      </c>
      <c r="CX112" s="106">
        <f t="shared" si="540"/>
        <v>-6</v>
      </c>
      <c r="CY112" s="106">
        <f t="shared" si="541"/>
        <v>2</v>
      </c>
      <c r="CZ112" s="106">
        <f t="shared" si="541"/>
        <v>-2</v>
      </c>
      <c r="DA112" s="106"/>
      <c r="DB112" s="107"/>
    </row>
    <row r="113" spans="1:106" ht="15" thickBot="1" x14ac:dyDescent="0.4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O113" si="542">SUM(E108:E112)</f>
        <v>28404</v>
      </c>
      <c r="F113" s="50">
        <f t="shared" si="542"/>
        <v>25883</v>
      </c>
      <c r="G113" s="50">
        <f t="shared" si="542"/>
        <v>27864</v>
      </c>
      <c r="H113" s="50">
        <f t="shared" si="542"/>
        <v>26357</v>
      </c>
      <c r="I113" s="50">
        <f t="shared" si="542"/>
        <v>25425</v>
      </c>
      <c r="J113" s="50">
        <f t="shared" si="542"/>
        <v>26917</v>
      </c>
      <c r="K113" s="50">
        <f t="shared" si="542"/>
        <v>25538</v>
      </c>
      <c r="L113" s="50">
        <f t="shared" si="542"/>
        <v>27026</v>
      </c>
      <c r="M113" s="50">
        <f t="shared" si="542"/>
        <v>28323</v>
      </c>
      <c r="N113" s="147">
        <f t="shared" si="542"/>
        <v>26684</v>
      </c>
      <c r="O113" s="50">
        <f t="shared" si="542"/>
        <v>28334</v>
      </c>
      <c r="P113" s="50">
        <f t="shared" si="542"/>
        <v>27349</v>
      </c>
      <c r="Q113" s="50">
        <f>SUM(Q108:Q112)</f>
        <v>26896</v>
      </c>
      <c r="R113" s="50">
        <f t="shared" si="542"/>
        <v>27420</v>
      </c>
      <c r="S113" s="50">
        <f t="shared" si="542"/>
        <v>25820</v>
      </c>
      <c r="T113" s="50">
        <f t="shared" si="542"/>
        <v>25472</v>
      </c>
      <c r="U113" s="50">
        <f t="shared" si="542"/>
        <v>25638</v>
      </c>
      <c r="V113" s="50">
        <f t="shared" ref="V113:X113" si="543">SUM(V108:V112)</f>
        <v>26223</v>
      </c>
      <c r="W113" s="50">
        <f t="shared" si="543"/>
        <v>25795</v>
      </c>
      <c r="X113" s="156">
        <f t="shared" si="543"/>
        <v>26112</v>
      </c>
      <c r="Y113" s="50">
        <f t="shared" ref="Y113:AB113" si="544">SUM(Y108:Y112)</f>
        <v>28025</v>
      </c>
      <c r="Z113" s="50">
        <f t="shared" si="544"/>
        <v>27086</v>
      </c>
      <c r="AA113" s="50">
        <f t="shared" si="544"/>
        <v>30226</v>
      </c>
      <c r="AB113" s="50">
        <f t="shared" si="544"/>
        <v>27258</v>
      </c>
      <c r="AC113" s="50">
        <f t="shared" ref="AC113:AF113" si="545">SUM(AC108:AC112)</f>
        <v>26724</v>
      </c>
      <c r="AD113" s="50">
        <f t="shared" si="545"/>
        <v>27146</v>
      </c>
      <c r="AE113" s="50">
        <f t="shared" si="545"/>
        <v>25801</v>
      </c>
      <c r="AF113" s="50">
        <f t="shared" si="545"/>
        <v>25979</v>
      </c>
      <c r="AG113" s="50">
        <f t="shared" ref="AG113:AI113" si="546">SUM(AG108:AG112)</f>
        <v>25811</v>
      </c>
      <c r="AH113" s="50">
        <f t="shared" si="546"/>
        <v>26713</v>
      </c>
      <c r="AI113" s="50">
        <f t="shared" si="546"/>
        <v>27555</v>
      </c>
      <c r="AJ113" s="156">
        <f t="shared" ref="AJ113" si="547">SUM(AJ108:AJ112)</f>
        <v>27092</v>
      </c>
      <c r="AK113" s="50">
        <v>25131</v>
      </c>
      <c r="AL113" s="50">
        <v>27839</v>
      </c>
      <c r="AM113" s="50">
        <v>29817</v>
      </c>
      <c r="AN113" s="50">
        <v>27539</v>
      </c>
      <c r="AO113" s="50">
        <v>27680</v>
      </c>
      <c r="AP113" s="50">
        <v>27294</v>
      </c>
      <c r="AQ113" s="50">
        <v>25666</v>
      </c>
      <c r="AR113" s="50">
        <v>27149</v>
      </c>
      <c r="AS113" s="50">
        <v>25259</v>
      </c>
      <c r="AT113" s="50">
        <v>27863</v>
      </c>
      <c r="AU113" s="50">
        <v>27393</v>
      </c>
      <c r="AV113" s="156">
        <v>27815</v>
      </c>
      <c r="AW113" s="50">
        <f t="shared" ref="AW113:BG113" si="548">SUM(AW108:AW112)</f>
        <v>29135</v>
      </c>
      <c r="AX113" s="50">
        <f t="shared" si="548"/>
        <v>28490</v>
      </c>
      <c r="AY113" s="50">
        <f t="shared" si="548"/>
        <v>29666</v>
      </c>
      <c r="AZ113" s="50">
        <f t="shared" si="548"/>
        <v>27779</v>
      </c>
      <c r="BA113" s="50">
        <f t="shared" si="548"/>
        <v>29532</v>
      </c>
      <c r="BB113" s="50">
        <f t="shared" si="548"/>
        <v>27664</v>
      </c>
      <c r="BC113" s="50">
        <f t="shared" si="548"/>
        <v>27077</v>
      </c>
      <c r="BD113" s="50">
        <f t="shared" si="548"/>
        <v>27884</v>
      </c>
      <c r="BE113" s="50">
        <f t="shared" si="548"/>
        <v>26173</v>
      </c>
      <c r="BF113" s="50">
        <f t="shared" si="548"/>
        <v>27682</v>
      </c>
      <c r="BG113" s="50">
        <f t="shared" si="548"/>
        <v>0</v>
      </c>
      <c r="BH113" s="156">
        <f t="shared" ref="BH113" si="549">SUM(BH108:BH112)</f>
        <v>0</v>
      </c>
      <c r="BI113" s="50">
        <f t="shared" si="542"/>
        <v>905</v>
      </c>
      <c r="BJ113" s="50">
        <f t="shared" si="542"/>
        <v>1417</v>
      </c>
      <c r="BK113" s="50">
        <f t="shared" si="542"/>
        <v>1508</v>
      </c>
      <c r="BL113" s="50">
        <f t="shared" si="542"/>
        <v>-1537</v>
      </c>
      <c r="BM113" s="50">
        <f t="shared" si="542"/>
        <v>2044</v>
      </c>
      <c r="BN113" s="50">
        <f t="shared" si="542"/>
        <v>885</v>
      </c>
      <c r="BO113" s="50">
        <f t="shared" si="542"/>
        <v>-213</v>
      </c>
      <c r="BP113" s="50">
        <f t="shared" ref="BP113:BQ113" si="550">SUM(BP108:BP112)</f>
        <v>694</v>
      </c>
      <c r="BQ113" s="50">
        <f t="shared" si="550"/>
        <v>-257</v>
      </c>
      <c r="BR113" s="156">
        <f t="shared" ref="BR113:BS113" si="551">SUM(BR108:BR112)</f>
        <v>914</v>
      </c>
      <c r="BS113" s="50">
        <f t="shared" si="551"/>
        <v>298</v>
      </c>
      <c r="BT113" s="50">
        <f t="shared" ref="BT113:BU113" si="552">SUM(BT108:BT112)</f>
        <v>-402</v>
      </c>
      <c r="BU113" s="50">
        <f t="shared" si="552"/>
        <v>-1892</v>
      </c>
      <c r="BV113" s="50">
        <f t="shared" ref="BV113:BW113" si="553">SUM(BV108:BV112)</f>
        <v>91</v>
      </c>
      <c r="BW113" s="50">
        <f t="shared" si="553"/>
        <v>172</v>
      </c>
      <c r="BX113" s="50">
        <f t="shared" ref="BX113:BY113" si="554">SUM(BX108:BX112)</f>
        <v>274</v>
      </c>
      <c r="BY113" s="50">
        <f t="shared" si="554"/>
        <v>19</v>
      </c>
      <c r="BZ113" s="50">
        <f t="shared" ref="BZ113:CA113" si="555">SUM(BZ108:BZ112)</f>
        <v>-507</v>
      </c>
      <c r="CA113" s="50">
        <f t="shared" si="555"/>
        <v>-173</v>
      </c>
      <c r="CB113" s="50">
        <f t="shared" ref="CB113" si="556">SUM(CB108:CB112)</f>
        <v>-490</v>
      </c>
      <c r="CC113" s="50">
        <f t="shared" ref="CC113:CE113" si="557">SUM(CC108:CC112)</f>
        <v>-1760</v>
      </c>
      <c r="CD113" s="49">
        <f t="shared" si="557"/>
        <v>-980</v>
      </c>
      <c r="CE113" s="50">
        <f t="shared" si="557"/>
        <v>2894</v>
      </c>
      <c r="CF113" s="50">
        <f t="shared" ref="CF113:CG113" si="558">SUM(CF108:CF112)</f>
        <v>-753</v>
      </c>
      <c r="CG113" s="50">
        <f t="shared" si="558"/>
        <v>409</v>
      </c>
      <c r="CH113" s="50">
        <f t="shared" ref="CH113:CI113" si="559">SUM(CH108:CH112)</f>
        <v>-281</v>
      </c>
      <c r="CI113" s="50">
        <f t="shared" si="559"/>
        <v>-956</v>
      </c>
      <c r="CJ113" s="50">
        <f t="shared" ref="CJ113:CK113" si="560">SUM(CJ108:CJ112)</f>
        <v>-148</v>
      </c>
      <c r="CK113" s="50">
        <f t="shared" si="560"/>
        <v>135</v>
      </c>
      <c r="CL113" s="50">
        <f t="shared" ref="CL113:CM113" si="561">SUM(CL108:CL112)</f>
        <v>-1170</v>
      </c>
      <c r="CM113" s="50">
        <f t="shared" si="561"/>
        <v>552</v>
      </c>
      <c r="CN113" s="50">
        <f t="shared" ref="CN113:CO113" si="562">SUM(CN108:CN112)</f>
        <v>-1150</v>
      </c>
      <c r="CO113" s="50">
        <f t="shared" si="562"/>
        <v>162</v>
      </c>
      <c r="CP113" s="49">
        <f t="shared" ref="CP113:CQ113" si="563">SUM(CP108:CP112)</f>
        <v>-723</v>
      </c>
      <c r="CQ113" s="50">
        <f t="shared" si="563"/>
        <v>-4004</v>
      </c>
      <c r="CR113" s="50">
        <f t="shared" ref="CR113:CS113" si="564">SUM(CR108:CR112)</f>
        <v>-651</v>
      </c>
      <c r="CS113" s="50">
        <f t="shared" si="564"/>
        <v>151</v>
      </c>
      <c r="CT113" s="50">
        <f t="shared" ref="CT113:CU113" si="565">SUM(CT108:CT112)</f>
        <v>-240</v>
      </c>
      <c r="CU113" s="50">
        <f t="shared" si="565"/>
        <v>-1852</v>
      </c>
      <c r="CV113" s="50">
        <f t="shared" ref="CV113:CW113" si="566">SUM(CV108:CV112)</f>
        <v>-370</v>
      </c>
      <c r="CW113" s="50">
        <f t="shared" si="566"/>
        <v>-1411</v>
      </c>
      <c r="CX113" s="50">
        <f t="shared" ref="CX113:CY113" si="567">SUM(CX108:CX112)</f>
        <v>-735</v>
      </c>
      <c r="CY113" s="50">
        <f t="shared" si="567"/>
        <v>-914</v>
      </c>
      <c r="CZ113" s="50">
        <f t="shared" ref="CZ113" si="568">SUM(CZ108:CZ112)</f>
        <v>181</v>
      </c>
      <c r="DA113" s="50"/>
      <c r="DB113" s="49"/>
    </row>
    <row r="114" spans="1:106" x14ac:dyDescent="0.3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111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218"/>
      <c r="AW114" s="111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218"/>
      <c r="BI114" s="111"/>
      <c r="BJ114" s="113"/>
      <c r="BK114" s="114"/>
      <c r="BL114" s="114"/>
      <c r="BM114" s="114"/>
      <c r="BN114" s="114"/>
      <c r="BO114" s="114"/>
      <c r="BP114" s="114"/>
      <c r="BQ114" s="114"/>
      <c r="BR114" s="220"/>
      <c r="BS114" s="127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5"/>
      <c r="CE114" s="127"/>
      <c r="CF114" s="114"/>
      <c r="CG114" s="114"/>
      <c r="CH114" s="114"/>
      <c r="CI114" s="114"/>
      <c r="CJ114" s="114"/>
      <c r="CK114" s="114"/>
      <c r="CL114" s="114"/>
      <c r="CM114" s="114"/>
      <c r="CN114" s="114"/>
      <c r="CO114" s="114"/>
      <c r="CP114" s="115"/>
      <c r="CQ114" s="127"/>
      <c r="CR114" s="114"/>
      <c r="CS114" s="114"/>
      <c r="CT114" s="114"/>
      <c r="CU114" s="114"/>
      <c r="CV114" s="114"/>
      <c r="CW114" s="114"/>
      <c r="CX114" s="114"/>
      <c r="CY114" s="114"/>
      <c r="CZ114" s="114"/>
      <c r="DA114" s="114"/>
      <c r="DB114" s="115"/>
    </row>
    <row r="115" spans="1:106" x14ac:dyDescent="0.3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569">E94-E101</f>
        <v>-1555375.9400000004</v>
      </c>
      <c r="F115" s="78">
        <f t="shared" si="569"/>
        <v>-1132439.7699999998</v>
      </c>
      <c r="G115" s="78">
        <f t="shared" si="569"/>
        <v>-1159967.25</v>
      </c>
      <c r="H115" s="78">
        <f t="shared" si="569"/>
        <v>-768359.6</v>
      </c>
      <c r="I115" s="78">
        <f t="shared" si="569"/>
        <v>-575958.74999999988</v>
      </c>
      <c r="J115" s="78">
        <f t="shared" si="569"/>
        <v>-521692.62999999966</v>
      </c>
      <c r="K115" s="78">
        <f t="shared" si="569"/>
        <v>1089930.9300000002</v>
      </c>
      <c r="L115" s="78">
        <f t="shared" si="569"/>
        <v>1777208.8000000017</v>
      </c>
      <c r="M115" s="78">
        <f t="shared" si="569"/>
        <v>1473060.4299999997</v>
      </c>
      <c r="N115" s="77">
        <f t="shared" si="569"/>
        <v>1386828.0199999996</v>
      </c>
      <c r="O115" s="78">
        <f t="shared" si="569"/>
        <v>-656089.87000000011</v>
      </c>
      <c r="P115" s="78">
        <f t="shared" si="569"/>
        <v>-236518.37000000011</v>
      </c>
      <c r="Q115" s="78">
        <f>Q94-Q101</f>
        <v>-486836.71999999974</v>
      </c>
      <c r="R115" s="78">
        <f t="shared" si="569"/>
        <v>-1438019</v>
      </c>
      <c r="S115" s="78">
        <f t="shared" si="569"/>
        <v>-781360.24000000011</v>
      </c>
      <c r="T115" s="78">
        <f t="shared" si="569"/>
        <v>-559983.74</v>
      </c>
      <c r="U115" s="78">
        <f t="shared" si="569"/>
        <v>-481482.83999999997</v>
      </c>
      <c r="V115" s="78">
        <f t="shared" ref="V115" si="570">V94-V101</f>
        <v>-198803.04000000004</v>
      </c>
      <c r="W115" s="78">
        <f t="shared" ref="W115:Y119" si="571">W94-W101</f>
        <v>807318.31999999983</v>
      </c>
      <c r="X115" s="163">
        <f t="shared" si="571"/>
        <v>1586493.2199999988</v>
      </c>
      <c r="Y115" s="78">
        <f t="shared" si="571"/>
        <v>2253922.6900000004</v>
      </c>
      <c r="Z115" s="78">
        <f t="shared" ref="Z115:AB119" si="572">Z94-Z101</f>
        <v>1761216.330000001</v>
      </c>
      <c r="AA115" s="78">
        <f t="shared" si="572"/>
        <v>-566303.89999999944</v>
      </c>
      <c r="AB115" s="78">
        <f t="shared" si="572"/>
        <v>-248823.22000000067</v>
      </c>
      <c r="AC115" s="78">
        <f t="shared" ref="AC115:AD119" si="573">AC94-AC101</f>
        <v>-772254.81</v>
      </c>
      <c r="AD115" s="78">
        <f t="shared" si="573"/>
        <v>-1212906.7599999998</v>
      </c>
      <c r="AE115" s="78">
        <f t="shared" ref="AE115:AF115" si="574">AE94-AE101</f>
        <v>-874893.73</v>
      </c>
      <c r="AF115" s="78">
        <f t="shared" si="574"/>
        <v>-897548.89000000013</v>
      </c>
      <c r="AG115" s="78">
        <f t="shared" ref="AG115:AI115" si="575">AG94-AG101</f>
        <v>-757444.63</v>
      </c>
      <c r="AH115" s="78">
        <f t="shared" si="575"/>
        <v>-570863.06000000006</v>
      </c>
      <c r="AI115" s="78">
        <f t="shared" si="575"/>
        <v>624249.5</v>
      </c>
      <c r="AJ115" s="217">
        <f t="shared" ref="AJ115:AY119" si="576">AJ94-AJ101</f>
        <v>2101997.7999999989</v>
      </c>
      <c r="AK115" s="78">
        <v>2325491.5</v>
      </c>
      <c r="AL115" s="78">
        <v>2288236.5099999998</v>
      </c>
      <c r="AM115" s="78">
        <v>-531137.46</v>
      </c>
      <c r="AN115" s="78">
        <v>-126197.31999999937</v>
      </c>
      <c r="AO115" s="78">
        <v>-1394136.58</v>
      </c>
      <c r="AP115" s="78">
        <v>-1617272.1899999997</v>
      </c>
      <c r="AQ115" s="78">
        <v>-706681.37000000011</v>
      </c>
      <c r="AR115" s="78">
        <v>-1027068.6600000001</v>
      </c>
      <c r="AS115" s="78">
        <v>-633915.26000000024</v>
      </c>
      <c r="AT115" s="78">
        <v>-129078.14999999991</v>
      </c>
      <c r="AU115" s="78">
        <v>435287.0700000003</v>
      </c>
      <c r="AV115" s="217">
        <v>1625449.0899999999</v>
      </c>
      <c r="AW115" s="78">
        <f t="shared" ref="AW115:BG115" si="577">AW94-AW101</f>
        <v>2410803.3499999996</v>
      </c>
      <c r="AX115" s="78">
        <f t="shared" si="577"/>
        <v>1350972.4600000009</v>
      </c>
      <c r="AY115" s="78">
        <f t="shared" si="577"/>
        <v>-422774.46999999974</v>
      </c>
      <c r="AZ115" s="78">
        <f t="shared" si="577"/>
        <v>43532.949999999255</v>
      </c>
      <c r="BA115" s="78">
        <f t="shared" si="577"/>
        <v>-2003595.1299999994</v>
      </c>
      <c r="BB115" s="78">
        <f t="shared" si="577"/>
        <v>-1305840.0900000001</v>
      </c>
      <c r="BC115" s="78">
        <f>BC94-BC101</f>
        <v>-1146576.9100000001</v>
      </c>
      <c r="BD115" s="78">
        <f>BD94-BD101</f>
        <v>-1102327.1099999999</v>
      </c>
      <c r="BE115" s="78">
        <f t="shared" si="577"/>
        <v>-802462.2100000002</v>
      </c>
      <c r="BF115" s="78">
        <f t="shared" si="577"/>
        <v>-618306.90999999992</v>
      </c>
      <c r="BG115" s="78">
        <f t="shared" si="577"/>
        <v>0</v>
      </c>
      <c r="BH115" s="217">
        <f t="shared" ref="BH115" si="578">BH94-BH101</f>
        <v>0</v>
      </c>
      <c r="BI115" s="78">
        <f t="shared" ref="BI115:BR119" si="579">C115-O115</f>
        <v>237822.21000000183</v>
      </c>
      <c r="BJ115" s="78">
        <f t="shared" si="579"/>
        <v>-508989.43999999948</v>
      </c>
      <c r="BK115" s="78">
        <f t="shared" si="579"/>
        <v>-1068539.2200000007</v>
      </c>
      <c r="BL115" s="78">
        <f t="shared" si="579"/>
        <v>305579.23000000021</v>
      </c>
      <c r="BM115" s="78">
        <f t="shared" si="579"/>
        <v>-378607.00999999989</v>
      </c>
      <c r="BN115" s="78">
        <f t="shared" si="579"/>
        <v>-208375.86</v>
      </c>
      <c r="BO115" s="78">
        <f t="shared" si="579"/>
        <v>-94475.909999999916</v>
      </c>
      <c r="BP115" s="78">
        <f t="shared" si="579"/>
        <v>-322889.58999999962</v>
      </c>
      <c r="BQ115" s="78">
        <f t="shared" si="579"/>
        <v>282612.61000000034</v>
      </c>
      <c r="BR115" s="163">
        <f t="shared" si="579"/>
        <v>190715.58000000287</v>
      </c>
      <c r="BS115" s="78">
        <f t="shared" ref="BS115:CB119" si="580">M115-Y115</f>
        <v>-780862.26000000071</v>
      </c>
      <c r="BT115" s="78">
        <f t="shared" si="580"/>
        <v>-374388.31000000145</v>
      </c>
      <c r="BU115" s="78">
        <f t="shared" si="580"/>
        <v>-89785.970000000671</v>
      </c>
      <c r="BV115" s="78">
        <f t="shared" si="580"/>
        <v>12304.850000000559</v>
      </c>
      <c r="BW115" s="78">
        <f t="shared" si="580"/>
        <v>285418.09000000032</v>
      </c>
      <c r="BX115" s="78">
        <f t="shared" si="580"/>
        <v>-225112.24000000022</v>
      </c>
      <c r="BY115" s="78">
        <f t="shared" si="580"/>
        <v>93533.489999999874</v>
      </c>
      <c r="BZ115" s="78">
        <f t="shared" si="580"/>
        <v>337565.15000000014</v>
      </c>
      <c r="CA115" s="78">
        <f t="shared" si="580"/>
        <v>275961.79000000004</v>
      </c>
      <c r="CB115" s="78">
        <f t="shared" si="580"/>
        <v>372060.02</v>
      </c>
      <c r="CC115" s="78">
        <f t="shared" ref="CC115:CC119" si="581">W115-AI115</f>
        <v>183068.81999999983</v>
      </c>
      <c r="CD115" s="77">
        <f t="shared" ref="CD115:CD119" si="582">X115-AJ115</f>
        <v>-515504.58000000007</v>
      </c>
      <c r="CE115" s="78">
        <f t="shared" ref="CE115:CW119" si="583">Y115-AK115</f>
        <v>-71568.80999999959</v>
      </c>
      <c r="CF115" s="78">
        <f t="shared" si="583"/>
        <v>-527020.17999999877</v>
      </c>
      <c r="CG115" s="78">
        <f t="shared" si="583"/>
        <v>-35166.439999999478</v>
      </c>
      <c r="CH115" s="78">
        <f t="shared" si="583"/>
        <v>-122625.9000000013</v>
      </c>
      <c r="CI115" s="78">
        <f t="shared" si="583"/>
        <v>621881.77</v>
      </c>
      <c r="CJ115" s="78">
        <f t="shared" si="583"/>
        <v>404365.42999999993</v>
      </c>
      <c r="CK115" s="78">
        <f t="shared" si="583"/>
        <v>-168212.35999999987</v>
      </c>
      <c r="CL115" s="78">
        <f t="shared" si="583"/>
        <v>129519.77000000002</v>
      </c>
      <c r="CM115" s="78">
        <f t="shared" si="583"/>
        <v>-123529.36999999976</v>
      </c>
      <c r="CN115" s="78">
        <f t="shared" si="583"/>
        <v>-441784.91000000015</v>
      </c>
      <c r="CO115" s="78">
        <f t="shared" si="583"/>
        <v>188962.4299999997</v>
      </c>
      <c r="CP115" s="77">
        <f t="shared" si="583"/>
        <v>476548.70999999903</v>
      </c>
      <c r="CQ115" s="78">
        <f t="shared" si="583"/>
        <v>-85311.849999999627</v>
      </c>
      <c r="CR115" s="78">
        <f t="shared" si="583"/>
        <v>937264.04999999888</v>
      </c>
      <c r="CS115" s="78">
        <f t="shared" si="583"/>
        <v>-108362.99000000022</v>
      </c>
      <c r="CT115" s="78">
        <f t="shared" si="583"/>
        <v>-169730.26999999862</v>
      </c>
      <c r="CU115" s="78">
        <f t="shared" si="583"/>
        <v>609458.54999999935</v>
      </c>
      <c r="CV115" s="78">
        <f t="shared" si="583"/>
        <v>-311432.09999999963</v>
      </c>
      <c r="CW115" s="78">
        <f t="shared" si="583"/>
        <v>439895.54000000004</v>
      </c>
      <c r="CX115" s="78">
        <f t="shared" ref="CX115:CX119" si="584">AR115-BD115</f>
        <v>75258.449999999721</v>
      </c>
      <c r="CY115" s="78">
        <f t="shared" ref="CY115:CZ119" si="585">AS115-BE115</f>
        <v>168546.94999999995</v>
      </c>
      <c r="CZ115" s="78">
        <f t="shared" si="585"/>
        <v>489228.76</v>
      </c>
      <c r="DA115" s="78"/>
      <c r="DB115" s="77"/>
    </row>
    <row r="116" spans="1:106" x14ac:dyDescent="0.35">
      <c r="A116" s="3"/>
      <c r="B116" s="29" t="s">
        <v>22</v>
      </c>
      <c r="C116" s="86">
        <f t="shared" ref="C116:D119" si="586">C95-C102</f>
        <v>627449.21</v>
      </c>
      <c r="D116" s="78">
        <f t="shared" si="586"/>
        <v>426920.80999999982</v>
      </c>
      <c r="E116" s="78">
        <f t="shared" ref="E116:U116" si="587">E95-E102</f>
        <v>103693.90999999997</v>
      </c>
      <c r="F116" s="78">
        <f t="shared" si="587"/>
        <v>-9970.4500000000116</v>
      </c>
      <c r="G116" s="78">
        <f t="shared" si="587"/>
        <v>-68817.599999999977</v>
      </c>
      <c r="H116" s="78">
        <f t="shared" si="587"/>
        <v>-101834.97</v>
      </c>
      <c r="I116" s="78">
        <f t="shared" si="587"/>
        <v>-105581.34</v>
      </c>
      <c r="J116" s="78">
        <f t="shared" si="587"/>
        <v>-81669.76999999999</v>
      </c>
      <c r="K116" s="78">
        <f t="shared" si="587"/>
        <v>208458.75</v>
      </c>
      <c r="L116" s="78">
        <f t="shared" si="587"/>
        <v>482162.31000000017</v>
      </c>
      <c r="M116" s="78">
        <f t="shared" si="587"/>
        <v>589210.8600000001</v>
      </c>
      <c r="N116" s="77">
        <f t="shared" si="587"/>
        <v>656347.05000000016</v>
      </c>
      <c r="O116" s="78">
        <f t="shared" si="587"/>
        <v>473933.83000000007</v>
      </c>
      <c r="P116" s="78">
        <f t="shared" si="587"/>
        <v>287794.84999999998</v>
      </c>
      <c r="Q116" s="78">
        <f>Q95-Q102</f>
        <v>193070.40999999992</v>
      </c>
      <c r="R116" s="78">
        <f t="shared" si="587"/>
        <v>-20188</v>
      </c>
      <c r="S116" s="78">
        <f t="shared" si="587"/>
        <v>-30647.690000000002</v>
      </c>
      <c r="T116" s="78">
        <f t="shared" si="587"/>
        <v>-4536.9000000000233</v>
      </c>
      <c r="U116" s="78">
        <f t="shared" si="587"/>
        <v>-6449.7299999999814</v>
      </c>
      <c r="V116" s="78">
        <f t="shared" ref="V116" si="588">V95-V102</f>
        <v>58835.139999999985</v>
      </c>
      <c r="W116" s="78">
        <f t="shared" ref="W116:X116" si="589">W95-W102</f>
        <v>225134.86</v>
      </c>
      <c r="X116" s="163">
        <f t="shared" si="589"/>
        <v>427394.14999999991</v>
      </c>
      <c r="Y116" s="78">
        <f t="shared" si="571"/>
        <v>669811.69999999995</v>
      </c>
      <c r="Z116" s="78">
        <f t="shared" ref="Z116:AA116" si="590">Z95-Z102</f>
        <v>666913.63</v>
      </c>
      <c r="AA116" s="78">
        <f t="shared" si="590"/>
        <v>427857.09000000008</v>
      </c>
      <c r="AB116" s="78">
        <f t="shared" si="572"/>
        <v>332404.41000000003</v>
      </c>
      <c r="AC116" s="78">
        <f t="shared" ref="AC116" si="591">AC95-AC102</f>
        <v>145411.01999999996</v>
      </c>
      <c r="AD116" s="78">
        <f t="shared" si="573"/>
        <v>-17886.710000000021</v>
      </c>
      <c r="AE116" s="78">
        <f t="shared" ref="AE116:AF116" si="592">AE95-AE102</f>
        <v>-26733.209999999992</v>
      </c>
      <c r="AF116" s="78">
        <f t="shared" si="592"/>
        <v>-20283.75</v>
      </c>
      <c r="AG116" s="78">
        <f t="shared" ref="AG116:AI116" si="593">AG95-AG102</f>
        <v>-15684.880000000005</v>
      </c>
      <c r="AH116" s="78">
        <f t="shared" si="593"/>
        <v>36236.400000000023</v>
      </c>
      <c r="AI116" s="78">
        <f t="shared" si="593"/>
        <v>277141.52</v>
      </c>
      <c r="AJ116" s="166">
        <f t="shared" ref="AJ116" si="594">AJ95-AJ102</f>
        <v>649175.30000000005</v>
      </c>
      <c r="AK116" s="78">
        <v>852850.57000000007</v>
      </c>
      <c r="AL116" s="78">
        <v>1007463.4000000001</v>
      </c>
      <c r="AM116" s="78">
        <v>696594.90999999992</v>
      </c>
      <c r="AN116" s="78">
        <v>568805.30000000005</v>
      </c>
      <c r="AO116" s="78">
        <v>184944.79000000004</v>
      </c>
      <c r="AP116" s="78">
        <v>-42318.909999999974</v>
      </c>
      <c r="AQ116" s="78">
        <v>-9369.7399999999907</v>
      </c>
      <c r="AR116" s="78">
        <v>-37896.459999999963</v>
      </c>
      <c r="AS116" s="78">
        <v>-8229.2600000000093</v>
      </c>
      <c r="AT116" s="78">
        <v>127106.08000000002</v>
      </c>
      <c r="AU116" s="78">
        <v>290294.7900000001</v>
      </c>
      <c r="AV116" s="166">
        <v>704678.55</v>
      </c>
      <c r="AW116" s="78">
        <f t="shared" si="576"/>
        <v>902406.49</v>
      </c>
      <c r="AX116" s="78">
        <f t="shared" si="576"/>
        <v>802939.2899999998</v>
      </c>
      <c r="AY116" s="78">
        <f t="shared" si="576"/>
        <v>603860.05000000028</v>
      </c>
      <c r="AZ116" s="78">
        <f t="shared" ref="AZ116:BH116" si="595">AZ95-AZ102</f>
        <v>546967.92000000016</v>
      </c>
      <c r="BA116" s="78">
        <f t="shared" si="595"/>
        <v>27185.920000000042</v>
      </c>
      <c r="BB116" s="78">
        <f t="shared" si="595"/>
        <v>2723.7000000000116</v>
      </c>
      <c r="BC116" s="78">
        <f t="shared" si="595"/>
        <v>-55116.570000000007</v>
      </c>
      <c r="BD116" s="78">
        <f t="shared" si="595"/>
        <v>-105936.13</v>
      </c>
      <c r="BE116" s="78">
        <f t="shared" si="595"/>
        <v>-84060.94</v>
      </c>
      <c r="BF116" s="78">
        <f t="shared" si="595"/>
        <v>-66706.890000000014</v>
      </c>
      <c r="BG116" s="78">
        <f t="shared" si="595"/>
        <v>0</v>
      </c>
      <c r="BH116" s="166">
        <f t="shared" si="595"/>
        <v>0</v>
      </c>
      <c r="BI116" s="78">
        <f t="shared" si="579"/>
        <v>153515.37999999989</v>
      </c>
      <c r="BJ116" s="78">
        <f t="shared" si="579"/>
        <v>139125.95999999985</v>
      </c>
      <c r="BK116" s="78">
        <f t="shared" si="579"/>
        <v>-89376.499999999942</v>
      </c>
      <c r="BL116" s="78">
        <f t="shared" si="579"/>
        <v>10217.549999999988</v>
      </c>
      <c r="BM116" s="78">
        <f t="shared" si="579"/>
        <v>-38169.909999999974</v>
      </c>
      <c r="BN116" s="78">
        <f t="shared" si="579"/>
        <v>-97298.069999999978</v>
      </c>
      <c r="BO116" s="78">
        <f t="shared" si="579"/>
        <v>-99131.610000000015</v>
      </c>
      <c r="BP116" s="78">
        <f t="shared" si="579"/>
        <v>-140504.90999999997</v>
      </c>
      <c r="BQ116" s="78">
        <f t="shared" si="579"/>
        <v>-16676.109999999986</v>
      </c>
      <c r="BR116" s="163">
        <f t="shared" si="579"/>
        <v>54768.160000000265</v>
      </c>
      <c r="BS116" s="78">
        <f t="shared" si="580"/>
        <v>-80600.839999999851</v>
      </c>
      <c r="BT116" s="78">
        <f t="shared" si="580"/>
        <v>-10566.579999999842</v>
      </c>
      <c r="BU116" s="78">
        <f t="shared" si="580"/>
        <v>46076.739999999991</v>
      </c>
      <c r="BV116" s="78">
        <f t="shared" si="580"/>
        <v>-44609.560000000056</v>
      </c>
      <c r="BW116" s="78">
        <f t="shared" si="580"/>
        <v>47659.389999999956</v>
      </c>
      <c r="BX116" s="78">
        <f t="shared" si="580"/>
        <v>-2301.289999999979</v>
      </c>
      <c r="BY116" s="78">
        <f t="shared" si="580"/>
        <v>-3914.4800000000105</v>
      </c>
      <c r="BZ116" s="78">
        <f t="shared" si="580"/>
        <v>15746.849999999977</v>
      </c>
      <c r="CA116" s="78">
        <f t="shared" si="580"/>
        <v>9235.1500000000233</v>
      </c>
      <c r="CB116" s="78">
        <f t="shared" si="580"/>
        <v>22598.739999999962</v>
      </c>
      <c r="CC116" s="78">
        <f t="shared" si="581"/>
        <v>-52006.660000000033</v>
      </c>
      <c r="CD116" s="77">
        <f t="shared" si="582"/>
        <v>-221781.15000000014</v>
      </c>
      <c r="CE116" s="78">
        <f t="shared" si="583"/>
        <v>-183038.87000000011</v>
      </c>
      <c r="CF116" s="78">
        <f t="shared" si="583"/>
        <v>-340549.77000000014</v>
      </c>
      <c r="CG116" s="78">
        <f t="shared" si="583"/>
        <v>-268737.81999999983</v>
      </c>
      <c r="CH116" s="78">
        <f t="shared" si="583"/>
        <v>-236400.89</v>
      </c>
      <c r="CI116" s="78">
        <f t="shared" si="583"/>
        <v>-39533.770000000077</v>
      </c>
      <c r="CJ116" s="78">
        <f t="shared" si="583"/>
        <v>24432.199999999953</v>
      </c>
      <c r="CK116" s="78">
        <f t="shared" si="583"/>
        <v>-17363.47</v>
      </c>
      <c r="CL116" s="78">
        <f t="shared" si="583"/>
        <v>17612.709999999963</v>
      </c>
      <c r="CM116" s="78">
        <f t="shared" si="583"/>
        <v>-7455.6199999999953</v>
      </c>
      <c r="CN116" s="78">
        <f t="shared" si="583"/>
        <v>-90869.68</v>
      </c>
      <c r="CO116" s="78">
        <f t="shared" si="583"/>
        <v>-13153.270000000077</v>
      </c>
      <c r="CP116" s="77">
        <f t="shared" si="583"/>
        <v>-55503.25</v>
      </c>
      <c r="CQ116" s="78">
        <f t="shared" si="583"/>
        <v>-49555.919999999925</v>
      </c>
      <c r="CR116" s="78">
        <f t="shared" si="583"/>
        <v>204524.11000000034</v>
      </c>
      <c r="CS116" s="78">
        <f t="shared" si="583"/>
        <v>92734.859999999637</v>
      </c>
      <c r="CT116" s="78">
        <f t="shared" si="583"/>
        <v>21837.379999999888</v>
      </c>
      <c r="CU116" s="78">
        <f t="shared" si="583"/>
        <v>157758.87</v>
      </c>
      <c r="CV116" s="78">
        <f t="shared" si="583"/>
        <v>-45042.609999999986</v>
      </c>
      <c r="CW116" s="78">
        <f t="shared" si="583"/>
        <v>45746.830000000016</v>
      </c>
      <c r="CX116" s="78">
        <f t="shared" si="584"/>
        <v>68039.670000000042</v>
      </c>
      <c r="CY116" s="78">
        <f t="shared" si="585"/>
        <v>75831.679999999993</v>
      </c>
      <c r="CZ116" s="78">
        <f t="shared" si="585"/>
        <v>193812.97000000003</v>
      </c>
      <c r="DA116" s="78"/>
      <c r="DB116" s="77"/>
    </row>
    <row r="117" spans="1:106" x14ac:dyDescent="0.35">
      <c r="A117" s="3"/>
      <c r="B117" s="29" t="s">
        <v>23</v>
      </c>
      <c r="C117" s="86">
        <f t="shared" si="586"/>
        <v>-528145.18999999994</v>
      </c>
      <c r="D117" s="78">
        <f t="shared" si="586"/>
        <v>-718225.94</v>
      </c>
      <c r="E117" s="78">
        <f t="shared" ref="E117:U117" si="596">E96-E103</f>
        <v>-532227.58000000007</v>
      </c>
      <c r="F117" s="78">
        <f t="shared" si="596"/>
        <v>-269377.25</v>
      </c>
      <c r="G117" s="78">
        <f t="shared" si="596"/>
        <v>-212849.98</v>
      </c>
      <c r="H117" s="78">
        <f t="shared" si="596"/>
        <v>-98718.77999999997</v>
      </c>
      <c r="I117" s="78">
        <f t="shared" si="596"/>
        <v>-48667.79999999993</v>
      </c>
      <c r="J117" s="78">
        <f t="shared" si="596"/>
        <v>-52182.489999999991</v>
      </c>
      <c r="K117" s="78">
        <f t="shared" si="596"/>
        <v>384700.91000000003</v>
      </c>
      <c r="L117" s="78">
        <f t="shared" si="596"/>
        <v>461183.51999999979</v>
      </c>
      <c r="M117" s="78">
        <f t="shared" si="596"/>
        <v>202361.39999999991</v>
      </c>
      <c r="N117" s="77">
        <f t="shared" si="596"/>
        <v>102277.4600000002</v>
      </c>
      <c r="O117" s="78">
        <f t="shared" si="596"/>
        <v>-471631.72</v>
      </c>
      <c r="P117" s="78">
        <f t="shared" si="596"/>
        <v>-167506.17999999993</v>
      </c>
      <c r="Q117" s="78">
        <f>Q96-Q103</f>
        <v>-410689.89</v>
      </c>
      <c r="R117" s="78">
        <f t="shared" si="596"/>
        <v>-450640</v>
      </c>
      <c r="S117" s="78">
        <f t="shared" si="596"/>
        <v>-126525.49000000002</v>
      </c>
      <c r="T117" s="78">
        <f t="shared" si="596"/>
        <v>-74500.829999999987</v>
      </c>
      <c r="U117" s="78">
        <f t="shared" si="596"/>
        <v>-101453.27999999997</v>
      </c>
      <c r="V117" s="78">
        <f t="shared" ref="V117" si="597">V96-V103</f>
        <v>4053.0100000000093</v>
      </c>
      <c r="W117" s="78">
        <f t="shared" ref="W117:X117" si="598">W96-W103</f>
        <v>269155.1100000001</v>
      </c>
      <c r="X117" s="163">
        <f t="shared" si="598"/>
        <v>400233.54999999981</v>
      </c>
      <c r="Y117" s="78">
        <f t="shared" si="571"/>
        <v>470844.37000000034</v>
      </c>
      <c r="Z117" s="78">
        <f t="shared" ref="Z117:AA117" si="599">Z96-Z103</f>
        <v>520736.70999999996</v>
      </c>
      <c r="AA117" s="78">
        <f t="shared" si="599"/>
        <v>-866496.82000000007</v>
      </c>
      <c r="AB117" s="78">
        <f t="shared" si="572"/>
        <v>-371743.44000000018</v>
      </c>
      <c r="AC117" s="78">
        <f t="shared" ref="AC117" si="600">AC96-AC103</f>
        <v>-428585.50000000012</v>
      </c>
      <c r="AD117" s="78">
        <f t="shared" si="573"/>
        <v>-321447.48000000004</v>
      </c>
      <c r="AE117" s="78">
        <f t="shared" ref="AE117:AF117" si="601">AE96-AE103</f>
        <v>-106808.43</v>
      </c>
      <c r="AF117" s="78">
        <f t="shared" si="601"/>
        <v>-95565.03</v>
      </c>
      <c r="AG117" s="78">
        <f t="shared" ref="AG117:AI117" si="602">AG96-AG103</f>
        <v>-29608.900000000023</v>
      </c>
      <c r="AH117" s="78">
        <f t="shared" si="602"/>
        <v>-12405.75</v>
      </c>
      <c r="AI117" s="78">
        <f t="shared" si="602"/>
        <v>260102.24000000022</v>
      </c>
      <c r="AJ117" s="166">
        <f t="shared" ref="AJ117" si="603">AJ96-AJ103</f>
        <v>477299.7100000002</v>
      </c>
      <c r="AK117" s="78">
        <v>2009663.2600000002</v>
      </c>
      <c r="AL117" s="78">
        <v>323539.21999999974</v>
      </c>
      <c r="AM117" s="78">
        <v>-755858.59999999963</v>
      </c>
      <c r="AN117" s="78">
        <v>-304199.40999999992</v>
      </c>
      <c r="AO117" s="78">
        <v>-574729.43000000005</v>
      </c>
      <c r="AP117" s="78">
        <v>-313238.70999999996</v>
      </c>
      <c r="AQ117" s="78">
        <v>-85328.489999999991</v>
      </c>
      <c r="AR117" s="78">
        <v>-154482.91000000003</v>
      </c>
      <c r="AS117" s="78">
        <v>-10655.920000000042</v>
      </c>
      <c r="AT117" s="78">
        <v>80653.350000000093</v>
      </c>
      <c r="AU117" s="78">
        <v>152395.67999999993</v>
      </c>
      <c r="AV117" s="166">
        <v>469099.20000000019</v>
      </c>
      <c r="AW117" s="78">
        <f t="shared" si="576"/>
        <v>356606.29000000004</v>
      </c>
      <c r="AX117" s="78">
        <f t="shared" si="576"/>
        <v>81962.860000000335</v>
      </c>
      <c r="AY117" s="78">
        <f t="shared" si="576"/>
        <v>-474358.52</v>
      </c>
      <c r="AZ117" s="78">
        <f t="shared" ref="AZ117:BH117" si="604">AZ96-AZ103</f>
        <v>-348937.40999999992</v>
      </c>
      <c r="BA117" s="78">
        <f t="shared" si="604"/>
        <v>-674617.44</v>
      </c>
      <c r="BB117" s="78">
        <f t="shared" si="604"/>
        <v>-271156.53999999998</v>
      </c>
      <c r="BC117" s="78">
        <f t="shared" si="604"/>
        <v>-181846.01999999996</v>
      </c>
      <c r="BD117" s="78">
        <f t="shared" si="604"/>
        <v>-113105.75</v>
      </c>
      <c r="BE117" s="78">
        <f t="shared" si="604"/>
        <v>-55467.00999999998</v>
      </c>
      <c r="BF117" s="78">
        <f t="shared" si="604"/>
        <v>-11994.760000000009</v>
      </c>
      <c r="BG117" s="78">
        <f t="shared" si="604"/>
        <v>0</v>
      </c>
      <c r="BH117" s="166">
        <f t="shared" si="604"/>
        <v>0</v>
      </c>
      <c r="BI117" s="78">
        <f t="shared" si="579"/>
        <v>-56513.469999999972</v>
      </c>
      <c r="BJ117" s="78">
        <f t="shared" si="579"/>
        <v>-550719.76</v>
      </c>
      <c r="BK117" s="78">
        <f t="shared" si="579"/>
        <v>-121537.69000000006</v>
      </c>
      <c r="BL117" s="78">
        <f t="shared" si="579"/>
        <v>181262.75</v>
      </c>
      <c r="BM117" s="78">
        <f t="shared" si="579"/>
        <v>-86324.489999999991</v>
      </c>
      <c r="BN117" s="78">
        <f t="shared" si="579"/>
        <v>-24217.949999999983</v>
      </c>
      <c r="BO117" s="78">
        <f t="shared" si="579"/>
        <v>52785.48000000004</v>
      </c>
      <c r="BP117" s="78">
        <f t="shared" si="579"/>
        <v>-56235.5</v>
      </c>
      <c r="BQ117" s="78">
        <f t="shared" si="579"/>
        <v>115545.79999999993</v>
      </c>
      <c r="BR117" s="163">
        <f t="shared" si="579"/>
        <v>60949.969999999972</v>
      </c>
      <c r="BS117" s="78">
        <f t="shared" si="580"/>
        <v>-268482.97000000044</v>
      </c>
      <c r="BT117" s="78">
        <f t="shared" si="580"/>
        <v>-418459.24999999977</v>
      </c>
      <c r="BU117" s="78">
        <f t="shared" si="580"/>
        <v>394865.10000000009</v>
      </c>
      <c r="BV117" s="78">
        <f t="shared" si="580"/>
        <v>204237.26000000024</v>
      </c>
      <c r="BW117" s="78">
        <f t="shared" si="580"/>
        <v>17895.610000000102</v>
      </c>
      <c r="BX117" s="78">
        <f t="shared" si="580"/>
        <v>-129192.51999999996</v>
      </c>
      <c r="BY117" s="78">
        <f t="shared" si="580"/>
        <v>-19717.060000000027</v>
      </c>
      <c r="BZ117" s="78">
        <f t="shared" si="580"/>
        <v>21064.200000000012</v>
      </c>
      <c r="CA117" s="78">
        <f t="shared" si="580"/>
        <v>-71844.379999999946</v>
      </c>
      <c r="CB117" s="78">
        <f t="shared" si="580"/>
        <v>16458.760000000009</v>
      </c>
      <c r="CC117" s="78">
        <f t="shared" si="581"/>
        <v>9052.8699999998789</v>
      </c>
      <c r="CD117" s="77">
        <f t="shared" si="582"/>
        <v>-77066.160000000382</v>
      </c>
      <c r="CE117" s="78">
        <f t="shared" si="583"/>
        <v>-1538818.89</v>
      </c>
      <c r="CF117" s="78">
        <f t="shared" si="583"/>
        <v>197197.49000000022</v>
      </c>
      <c r="CG117" s="78">
        <f t="shared" si="583"/>
        <v>-110638.22000000044</v>
      </c>
      <c r="CH117" s="78">
        <f t="shared" si="583"/>
        <v>-67544.030000000261</v>
      </c>
      <c r="CI117" s="78">
        <f t="shared" si="583"/>
        <v>146143.92999999993</v>
      </c>
      <c r="CJ117" s="78">
        <f t="shared" si="583"/>
        <v>-8208.7700000000768</v>
      </c>
      <c r="CK117" s="78">
        <f t="shared" si="583"/>
        <v>-21479.940000000002</v>
      </c>
      <c r="CL117" s="78">
        <f t="shared" si="583"/>
        <v>58917.880000000034</v>
      </c>
      <c r="CM117" s="78">
        <f t="shared" si="583"/>
        <v>-18952.979999999981</v>
      </c>
      <c r="CN117" s="78">
        <f t="shared" si="583"/>
        <v>-93059.100000000093</v>
      </c>
      <c r="CO117" s="78">
        <f t="shared" si="583"/>
        <v>107706.56000000029</v>
      </c>
      <c r="CP117" s="77">
        <f t="shared" si="583"/>
        <v>8200.5100000000093</v>
      </c>
      <c r="CQ117" s="78">
        <f t="shared" si="583"/>
        <v>1653056.9700000002</v>
      </c>
      <c r="CR117" s="78">
        <f t="shared" si="583"/>
        <v>241576.3599999994</v>
      </c>
      <c r="CS117" s="78">
        <f t="shared" si="583"/>
        <v>-281500.07999999961</v>
      </c>
      <c r="CT117" s="78">
        <f t="shared" si="583"/>
        <v>44738</v>
      </c>
      <c r="CU117" s="78">
        <f t="shared" si="583"/>
        <v>99888.009999999893</v>
      </c>
      <c r="CV117" s="78">
        <f t="shared" si="583"/>
        <v>-42082.169999999984</v>
      </c>
      <c r="CW117" s="78">
        <f t="shared" si="583"/>
        <v>96517.52999999997</v>
      </c>
      <c r="CX117" s="78">
        <f t="shared" si="584"/>
        <v>-41377.160000000033</v>
      </c>
      <c r="CY117" s="78">
        <f t="shared" si="585"/>
        <v>44811.089999999938</v>
      </c>
      <c r="CZ117" s="78">
        <f t="shared" si="585"/>
        <v>92648.110000000102</v>
      </c>
      <c r="DA117" s="78"/>
      <c r="DB117" s="77"/>
    </row>
    <row r="118" spans="1:106" x14ac:dyDescent="0.35">
      <c r="A118" s="3"/>
      <c r="B118" s="29" t="s">
        <v>24</v>
      </c>
      <c r="C118" s="86">
        <f t="shared" si="586"/>
        <v>-6073.6700000001583</v>
      </c>
      <c r="D118" s="78">
        <f t="shared" si="586"/>
        <v>-774374.33000000007</v>
      </c>
      <c r="E118" s="78">
        <f t="shared" ref="E118:U118" si="605">E97-E104</f>
        <v>-323672.84000000008</v>
      </c>
      <c r="F118" s="78">
        <f t="shared" si="605"/>
        <v>-282698.95999999996</v>
      </c>
      <c r="G118" s="78">
        <f t="shared" si="605"/>
        <v>-151539.81</v>
      </c>
      <c r="H118" s="78">
        <f t="shared" si="605"/>
        <v>-44065.09</v>
      </c>
      <c r="I118" s="78">
        <f t="shared" si="605"/>
        <v>-11024.869999999995</v>
      </c>
      <c r="J118" s="78">
        <f t="shared" si="605"/>
        <v>82027.070000000007</v>
      </c>
      <c r="K118" s="78">
        <f t="shared" si="605"/>
        <v>381854.36</v>
      </c>
      <c r="L118" s="78">
        <f t="shared" si="605"/>
        <v>379397.9700000002</v>
      </c>
      <c r="M118" s="78">
        <f t="shared" si="605"/>
        <v>238080.10999999987</v>
      </c>
      <c r="N118" s="77">
        <f t="shared" si="605"/>
        <v>-101323.24999999977</v>
      </c>
      <c r="O118" s="78">
        <f t="shared" si="605"/>
        <v>-250463.97999999998</v>
      </c>
      <c r="P118" s="78">
        <f t="shared" si="605"/>
        <v>-106487.31999999995</v>
      </c>
      <c r="Q118" s="78">
        <f>Q97-Q104</f>
        <v>-287398.35000000003</v>
      </c>
      <c r="R118" s="78">
        <f t="shared" si="605"/>
        <v>-386044</v>
      </c>
      <c r="S118" s="78">
        <f t="shared" si="605"/>
        <v>-112315.40000000002</v>
      </c>
      <c r="T118" s="78">
        <f t="shared" si="605"/>
        <v>-34554.679999999993</v>
      </c>
      <c r="U118" s="78">
        <f t="shared" si="605"/>
        <v>5931.390000000014</v>
      </c>
      <c r="V118" s="78">
        <f t="shared" ref="V118" si="606">V97-V104</f>
        <v>89255.290000000037</v>
      </c>
      <c r="W118" s="78">
        <f t="shared" ref="W118:X118" si="607">W97-W104</f>
        <v>335543.47000000009</v>
      </c>
      <c r="X118" s="163">
        <f t="shared" si="607"/>
        <v>333701.09000000008</v>
      </c>
      <c r="Y118" s="78">
        <f t="shared" si="571"/>
        <v>500687.99</v>
      </c>
      <c r="Z118" s="78">
        <f t="shared" ref="Z118:AA118" si="608">Z97-Z104</f>
        <v>95224.229999999981</v>
      </c>
      <c r="AA118" s="78">
        <f t="shared" si="608"/>
        <v>-439156.54000000004</v>
      </c>
      <c r="AB118" s="78">
        <f t="shared" si="572"/>
        <v>-319774.41000000003</v>
      </c>
      <c r="AC118" s="78">
        <f t="shared" ref="AC118" si="609">AC97-AC104</f>
        <v>-224685.75</v>
      </c>
      <c r="AD118" s="78">
        <f t="shared" si="573"/>
        <v>-236547.49999999994</v>
      </c>
      <c r="AE118" s="78">
        <f t="shared" ref="AE118:AF118" si="610">AE97-AE104</f>
        <v>-51482.09</v>
      </c>
      <c r="AF118" s="78">
        <f t="shared" si="610"/>
        <v>-50583.979999999981</v>
      </c>
      <c r="AG118" s="78">
        <f t="shared" ref="AG118:AI118" si="611">AG97-AG104</f>
        <v>35210.380000000034</v>
      </c>
      <c r="AH118" s="78">
        <f t="shared" si="611"/>
        <v>104113.21999999997</v>
      </c>
      <c r="AI118" s="78">
        <f t="shared" si="611"/>
        <v>239198.99</v>
      </c>
      <c r="AJ118" s="166">
        <f t="shared" ref="AJ118" si="612">AJ97-AJ104</f>
        <v>522354.56000000006</v>
      </c>
      <c r="AK118" s="78">
        <v>318298.83000000007</v>
      </c>
      <c r="AL118" s="78">
        <v>-143242.3899999999</v>
      </c>
      <c r="AM118" s="78">
        <v>-31428.989999999991</v>
      </c>
      <c r="AN118" s="78">
        <v>-233276.0299999998</v>
      </c>
      <c r="AO118" s="78">
        <v>-578285.12</v>
      </c>
      <c r="AP118" s="78">
        <v>-165801.44</v>
      </c>
      <c r="AQ118" s="78">
        <v>-47118.060000000056</v>
      </c>
      <c r="AR118" s="78">
        <v>-90157.640000000014</v>
      </c>
      <c r="AS118" s="78">
        <v>38548.049999999988</v>
      </c>
      <c r="AT118" s="78">
        <v>195517.70000000007</v>
      </c>
      <c r="AU118" s="78">
        <v>226659.89000000013</v>
      </c>
      <c r="AV118" s="166">
        <v>377854.58000000007</v>
      </c>
      <c r="AW118" s="78">
        <f t="shared" si="576"/>
        <v>181896.01999999979</v>
      </c>
      <c r="AX118" s="78">
        <f t="shared" si="576"/>
        <v>156812.74000000022</v>
      </c>
      <c r="AY118" s="78">
        <f t="shared" si="576"/>
        <v>-183433.02000000002</v>
      </c>
      <c r="AZ118" s="78">
        <f t="shared" ref="AZ118:BH118" si="613">AZ97-AZ104</f>
        <v>-275106.6100000001</v>
      </c>
      <c r="BA118" s="78">
        <f t="shared" si="613"/>
        <v>-454862.67000000004</v>
      </c>
      <c r="BB118" s="78">
        <f t="shared" si="613"/>
        <v>-207401.97999999998</v>
      </c>
      <c r="BC118" s="78">
        <f t="shared" si="613"/>
        <v>-161760.66000000003</v>
      </c>
      <c r="BD118" s="78">
        <f t="shared" si="613"/>
        <v>-74433.09</v>
      </c>
      <c r="BE118" s="78">
        <f t="shared" si="613"/>
        <v>-7789.4599999999919</v>
      </c>
      <c r="BF118" s="78">
        <f t="shared" si="613"/>
        <v>81051.960000000021</v>
      </c>
      <c r="BG118" s="78">
        <f t="shared" si="613"/>
        <v>0</v>
      </c>
      <c r="BH118" s="166">
        <f t="shared" si="613"/>
        <v>0</v>
      </c>
      <c r="BI118" s="78">
        <f t="shared" si="579"/>
        <v>244390.30999999982</v>
      </c>
      <c r="BJ118" s="78">
        <f t="shared" si="579"/>
        <v>-667887.01000000013</v>
      </c>
      <c r="BK118" s="78">
        <f t="shared" si="579"/>
        <v>-36274.490000000049</v>
      </c>
      <c r="BL118" s="78">
        <f t="shared" si="579"/>
        <v>103345.04000000004</v>
      </c>
      <c r="BM118" s="78">
        <f t="shared" si="579"/>
        <v>-39224.409999999974</v>
      </c>
      <c r="BN118" s="78">
        <f t="shared" si="579"/>
        <v>-9510.4100000000035</v>
      </c>
      <c r="BO118" s="78">
        <f t="shared" si="579"/>
        <v>-16956.260000000009</v>
      </c>
      <c r="BP118" s="78">
        <f t="shared" si="579"/>
        <v>-7228.2200000000303</v>
      </c>
      <c r="BQ118" s="78">
        <f t="shared" si="579"/>
        <v>46310.889999999898</v>
      </c>
      <c r="BR118" s="163">
        <f t="shared" si="579"/>
        <v>45696.880000000121</v>
      </c>
      <c r="BS118" s="78">
        <f t="shared" si="580"/>
        <v>-262607.88000000012</v>
      </c>
      <c r="BT118" s="78">
        <f t="shared" si="580"/>
        <v>-196547.47999999975</v>
      </c>
      <c r="BU118" s="78">
        <f t="shared" si="580"/>
        <v>188692.56000000006</v>
      </c>
      <c r="BV118" s="78">
        <f t="shared" si="580"/>
        <v>213287.09000000008</v>
      </c>
      <c r="BW118" s="78">
        <f t="shared" si="580"/>
        <v>-62712.600000000035</v>
      </c>
      <c r="BX118" s="78">
        <f t="shared" si="580"/>
        <v>-149496.50000000006</v>
      </c>
      <c r="BY118" s="78">
        <f t="shared" si="580"/>
        <v>-60833.310000000027</v>
      </c>
      <c r="BZ118" s="78">
        <f t="shared" si="580"/>
        <v>16029.299999999988</v>
      </c>
      <c r="CA118" s="78">
        <f t="shared" si="580"/>
        <v>-29278.99000000002</v>
      </c>
      <c r="CB118" s="78">
        <f t="shared" si="580"/>
        <v>-14857.929999999935</v>
      </c>
      <c r="CC118" s="78">
        <f t="shared" si="581"/>
        <v>96344.480000000098</v>
      </c>
      <c r="CD118" s="77">
        <f t="shared" si="582"/>
        <v>-188653.46999999997</v>
      </c>
      <c r="CE118" s="78">
        <f t="shared" si="583"/>
        <v>182389.15999999992</v>
      </c>
      <c r="CF118" s="78">
        <f t="shared" si="583"/>
        <v>238466.61999999988</v>
      </c>
      <c r="CG118" s="78">
        <f t="shared" si="583"/>
        <v>-407727.55000000005</v>
      </c>
      <c r="CH118" s="78">
        <f t="shared" si="583"/>
        <v>-86498.380000000237</v>
      </c>
      <c r="CI118" s="78">
        <f t="shared" si="583"/>
        <v>353599.37</v>
      </c>
      <c r="CJ118" s="78">
        <f t="shared" si="583"/>
        <v>-70746.059999999939</v>
      </c>
      <c r="CK118" s="78">
        <f t="shared" si="583"/>
        <v>-4364.0299999999406</v>
      </c>
      <c r="CL118" s="78">
        <f t="shared" si="583"/>
        <v>39573.660000000033</v>
      </c>
      <c r="CM118" s="78">
        <f t="shared" si="583"/>
        <v>-3337.6699999999546</v>
      </c>
      <c r="CN118" s="78">
        <f t="shared" si="583"/>
        <v>-91404.480000000098</v>
      </c>
      <c r="CO118" s="78">
        <f t="shared" si="583"/>
        <v>12539.09999999986</v>
      </c>
      <c r="CP118" s="77">
        <f t="shared" si="583"/>
        <v>144499.97999999998</v>
      </c>
      <c r="CQ118" s="78">
        <f t="shared" si="583"/>
        <v>136402.81000000029</v>
      </c>
      <c r="CR118" s="78">
        <f t="shared" si="583"/>
        <v>-300055.13000000012</v>
      </c>
      <c r="CS118" s="78">
        <f t="shared" si="583"/>
        <v>152004.03000000003</v>
      </c>
      <c r="CT118" s="78">
        <f t="shared" si="583"/>
        <v>41830.580000000307</v>
      </c>
      <c r="CU118" s="78">
        <f t="shared" si="583"/>
        <v>-123422.44999999995</v>
      </c>
      <c r="CV118" s="78">
        <f t="shared" si="583"/>
        <v>41600.539999999979</v>
      </c>
      <c r="CW118" s="78">
        <f t="shared" si="583"/>
        <v>114642.59999999998</v>
      </c>
      <c r="CX118" s="78">
        <f t="shared" si="584"/>
        <v>-15724.550000000017</v>
      </c>
      <c r="CY118" s="78">
        <f t="shared" si="585"/>
        <v>46337.50999999998</v>
      </c>
      <c r="CZ118" s="78">
        <f t="shared" si="585"/>
        <v>114465.74000000005</v>
      </c>
      <c r="DA118" s="78"/>
      <c r="DB118" s="77"/>
    </row>
    <row r="119" spans="1:106" x14ac:dyDescent="0.35">
      <c r="A119" s="3"/>
      <c r="B119" s="29" t="s">
        <v>25</v>
      </c>
      <c r="C119" s="86">
        <f t="shared" si="586"/>
        <v>530492.33000000007</v>
      </c>
      <c r="D119" s="78">
        <f t="shared" si="586"/>
        <v>-813586.54</v>
      </c>
      <c r="E119" s="78">
        <f t="shared" ref="E119:U119" si="614">E98-E105</f>
        <v>-667187.68000000005</v>
      </c>
      <c r="F119" s="78">
        <f t="shared" si="614"/>
        <v>189634.51</v>
      </c>
      <c r="G119" s="78">
        <f t="shared" si="614"/>
        <v>-410476.48</v>
      </c>
      <c r="H119" s="78">
        <f t="shared" si="614"/>
        <v>-439012.55999999994</v>
      </c>
      <c r="I119" s="78">
        <f t="shared" si="614"/>
        <v>183620.10999999987</v>
      </c>
      <c r="J119" s="78">
        <f t="shared" si="614"/>
        <v>52699.169999999925</v>
      </c>
      <c r="K119" s="78">
        <f t="shared" si="614"/>
        <v>272952.63000000012</v>
      </c>
      <c r="L119" s="78">
        <f t="shared" si="614"/>
        <v>332371.70999999996</v>
      </c>
      <c r="M119" s="78">
        <f t="shared" si="614"/>
        <v>-311883.48999999976</v>
      </c>
      <c r="N119" s="77">
        <f t="shared" si="614"/>
        <v>86354.15000000014</v>
      </c>
      <c r="O119" s="78">
        <f t="shared" si="614"/>
        <v>-263180.05999999982</v>
      </c>
      <c r="P119" s="78">
        <f t="shared" si="614"/>
        <v>-341408.41000000015</v>
      </c>
      <c r="Q119" s="78">
        <f>Q98-Q105</f>
        <v>-278219.56000000006</v>
      </c>
      <c r="R119" s="78">
        <f t="shared" si="614"/>
        <v>-354984</v>
      </c>
      <c r="S119" s="78">
        <f t="shared" si="614"/>
        <v>135576.45999999996</v>
      </c>
      <c r="T119" s="78">
        <f t="shared" si="614"/>
        <v>9564.0500000000466</v>
      </c>
      <c r="U119" s="78">
        <f t="shared" si="614"/>
        <v>-264815.16000000003</v>
      </c>
      <c r="V119" s="78">
        <f t="shared" ref="V119" si="615">V98-V105</f>
        <v>254411.45999999996</v>
      </c>
      <c r="W119" s="78">
        <f t="shared" ref="W119:X119" si="616">W98-W105</f>
        <v>43980.540000000037</v>
      </c>
      <c r="X119" s="163">
        <f t="shared" si="616"/>
        <v>214885.16999999993</v>
      </c>
      <c r="Y119" s="78">
        <f t="shared" si="571"/>
        <v>23456.659999999916</v>
      </c>
      <c r="Z119" s="78">
        <f t="shared" ref="Z119:AA119" si="617">Z98-Z105</f>
        <v>-145243.18000000017</v>
      </c>
      <c r="AA119" s="78">
        <f t="shared" si="617"/>
        <v>62142.330000000075</v>
      </c>
      <c r="AB119" s="78">
        <f t="shared" si="572"/>
        <v>-588292.64999999991</v>
      </c>
      <c r="AC119" s="78">
        <f t="shared" ref="AC119" si="618">AC98-AC105</f>
        <v>-493166.07000000007</v>
      </c>
      <c r="AD119" s="78">
        <f t="shared" si="573"/>
        <v>-293929.32999999996</v>
      </c>
      <c r="AE119" s="78">
        <f t="shared" ref="AE119:AF119" si="619">AE98-AE105</f>
        <v>225577.65000000002</v>
      </c>
      <c r="AF119" s="78">
        <f t="shared" si="619"/>
        <v>-174940.36999999988</v>
      </c>
      <c r="AG119" s="78">
        <f t="shared" ref="AG119:AI119" si="620">AG98-AG105</f>
        <v>-60928.689999999944</v>
      </c>
      <c r="AH119" s="78">
        <f t="shared" si="620"/>
        <v>394089.43999999994</v>
      </c>
      <c r="AI119" s="78">
        <f t="shared" si="620"/>
        <v>-773560.55</v>
      </c>
      <c r="AJ119" s="166">
        <f t="shared" ref="AJ119" si="621">AJ98-AJ105</f>
        <v>39065.049999999814</v>
      </c>
      <c r="AK119" s="78">
        <v>65393.979999999981</v>
      </c>
      <c r="AL119" s="78">
        <v>97709.780000000028</v>
      </c>
      <c r="AM119" s="78">
        <v>-190734.07999999984</v>
      </c>
      <c r="AN119" s="78">
        <v>-236995.19999999995</v>
      </c>
      <c r="AO119" s="78">
        <v>-390784.94999999995</v>
      </c>
      <c r="AP119" s="78">
        <v>-117544.28999999992</v>
      </c>
      <c r="AQ119" s="78">
        <v>-94379.459999999963</v>
      </c>
      <c r="AR119" s="78">
        <v>24178.839999999967</v>
      </c>
      <c r="AS119" s="78">
        <v>82620.25</v>
      </c>
      <c r="AT119" s="78">
        <v>-1344.5700000000652</v>
      </c>
      <c r="AU119" s="78">
        <v>28785.879999999888</v>
      </c>
      <c r="AV119" s="166">
        <v>-139923.74</v>
      </c>
      <c r="AW119" s="78">
        <f t="shared" si="576"/>
        <v>20930.15000000014</v>
      </c>
      <c r="AX119" s="78">
        <f t="shared" si="576"/>
        <v>75722.530000000028</v>
      </c>
      <c r="AY119" s="78">
        <f t="shared" si="576"/>
        <v>-301438.34999999986</v>
      </c>
      <c r="AZ119" s="78">
        <f t="shared" ref="AZ119:BH119" si="622">AZ98-AZ105</f>
        <v>-97764.239999999758</v>
      </c>
      <c r="BA119" s="78">
        <f t="shared" si="622"/>
        <v>-31325.669999999925</v>
      </c>
      <c r="BB119" s="78">
        <f t="shared" si="622"/>
        <v>-292403.54999999993</v>
      </c>
      <c r="BC119" s="78">
        <f t="shared" si="622"/>
        <v>-195081.60000000009</v>
      </c>
      <c r="BD119" s="78">
        <f t="shared" si="622"/>
        <v>-204794.98999999987</v>
      </c>
      <c r="BE119" s="78">
        <f t="shared" si="622"/>
        <v>33999.949999999953</v>
      </c>
      <c r="BF119" s="78">
        <f t="shared" si="622"/>
        <v>-219889.95999999996</v>
      </c>
      <c r="BG119" s="78">
        <f t="shared" si="622"/>
        <v>0</v>
      </c>
      <c r="BH119" s="166">
        <f t="shared" si="622"/>
        <v>0</v>
      </c>
      <c r="BI119" s="78">
        <f t="shared" si="579"/>
        <v>793672.3899999999</v>
      </c>
      <c r="BJ119" s="78">
        <f t="shared" si="579"/>
        <v>-472178.12999999989</v>
      </c>
      <c r="BK119" s="78">
        <f t="shared" si="579"/>
        <v>-388968.12</v>
      </c>
      <c r="BL119" s="78">
        <f t="shared" si="579"/>
        <v>544618.51</v>
      </c>
      <c r="BM119" s="78">
        <f t="shared" si="579"/>
        <v>-546052.93999999994</v>
      </c>
      <c r="BN119" s="78">
        <f t="shared" si="579"/>
        <v>-448576.61</v>
      </c>
      <c r="BO119" s="78">
        <f t="shared" si="579"/>
        <v>448435.2699999999</v>
      </c>
      <c r="BP119" s="78">
        <f t="shared" si="579"/>
        <v>-201712.29000000004</v>
      </c>
      <c r="BQ119" s="78">
        <f t="shared" si="579"/>
        <v>228972.09000000008</v>
      </c>
      <c r="BR119" s="163">
        <f t="shared" si="579"/>
        <v>117486.54000000004</v>
      </c>
      <c r="BS119" s="78">
        <f t="shared" si="580"/>
        <v>-335340.14999999967</v>
      </c>
      <c r="BT119" s="78">
        <f t="shared" si="580"/>
        <v>231597.33000000031</v>
      </c>
      <c r="BU119" s="78">
        <f t="shared" si="580"/>
        <v>-325322.3899999999</v>
      </c>
      <c r="BV119" s="78">
        <f t="shared" si="580"/>
        <v>246884.23999999976</v>
      </c>
      <c r="BW119" s="78">
        <f t="shared" si="580"/>
        <v>214946.51</v>
      </c>
      <c r="BX119" s="78">
        <f t="shared" si="580"/>
        <v>-61054.670000000042</v>
      </c>
      <c r="BY119" s="78">
        <f t="shared" si="580"/>
        <v>-90001.190000000061</v>
      </c>
      <c r="BZ119" s="78">
        <f t="shared" si="580"/>
        <v>184504.41999999993</v>
      </c>
      <c r="CA119" s="78">
        <f t="shared" si="580"/>
        <v>-203886.47000000009</v>
      </c>
      <c r="CB119" s="78">
        <f t="shared" si="580"/>
        <v>-139677.97999999998</v>
      </c>
      <c r="CC119" s="78">
        <f t="shared" si="581"/>
        <v>817541.09000000008</v>
      </c>
      <c r="CD119" s="77">
        <f t="shared" si="582"/>
        <v>175820.12000000011</v>
      </c>
      <c r="CE119" s="78">
        <f t="shared" si="583"/>
        <v>-41937.320000000065</v>
      </c>
      <c r="CF119" s="78">
        <f t="shared" si="583"/>
        <v>-242952.9600000002</v>
      </c>
      <c r="CG119" s="78">
        <f t="shared" si="583"/>
        <v>252876.40999999992</v>
      </c>
      <c r="CH119" s="78">
        <f t="shared" si="583"/>
        <v>-351297.44999999995</v>
      </c>
      <c r="CI119" s="78">
        <f t="shared" si="583"/>
        <v>-102381.12000000011</v>
      </c>
      <c r="CJ119" s="78">
        <f t="shared" si="583"/>
        <v>-176385.04000000004</v>
      </c>
      <c r="CK119" s="78">
        <f t="shared" si="583"/>
        <v>319957.11</v>
      </c>
      <c r="CL119" s="78">
        <f t="shared" si="583"/>
        <v>-199119.20999999985</v>
      </c>
      <c r="CM119" s="78">
        <f t="shared" si="583"/>
        <v>-143548.93999999994</v>
      </c>
      <c r="CN119" s="78">
        <f t="shared" si="583"/>
        <v>395434.01</v>
      </c>
      <c r="CO119" s="78">
        <f t="shared" si="583"/>
        <v>-802346.42999999993</v>
      </c>
      <c r="CP119" s="77">
        <f t="shared" si="583"/>
        <v>178988.7899999998</v>
      </c>
      <c r="CQ119" s="78">
        <f t="shared" si="583"/>
        <v>44463.829999999842</v>
      </c>
      <c r="CR119" s="78">
        <f t="shared" si="583"/>
        <v>21987.25</v>
      </c>
      <c r="CS119" s="78">
        <f t="shared" si="583"/>
        <v>110704.27000000002</v>
      </c>
      <c r="CT119" s="78">
        <f t="shared" si="583"/>
        <v>-139230.9600000002</v>
      </c>
      <c r="CU119" s="78">
        <f t="shared" si="583"/>
        <v>-359459.28</v>
      </c>
      <c r="CV119" s="78">
        <f t="shared" si="583"/>
        <v>174859.26</v>
      </c>
      <c r="CW119" s="78">
        <f t="shared" si="583"/>
        <v>100702.14000000013</v>
      </c>
      <c r="CX119" s="78">
        <f t="shared" si="584"/>
        <v>228973.82999999984</v>
      </c>
      <c r="CY119" s="78">
        <f t="shared" si="585"/>
        <v>48620.300000000047</v>
      </c>
      <c r="CZ119" s="78">
        <f t="shared" si="585"/>
        <v>218545.3899999999</v>
      </c>
      <c r="DA119" s="78"/>
      <c r="DB119" s="77"/>
    </row>
    <row r="120" spans="1:106" ht="15" thickBot="1" x14ac:dyDescent="0.4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623">SUM(E115:E119)</f>
        <v>-2974770.1300000008</v>
      </c>
      <c r="F120" s="71">
        <f t="shared" si="623"/>
        <v>-1504851.9199999997</v>
      </c>
      <c r="G120" s="71">
        <f t="shared" si="623"/>
        <v>-2003651.12</v>
      </c>
      <c r="H120" s="71">
        <f t="shared" si="623"/>
        <v>-1451990.9999999998</v>
      </c>
      <c r="I120" s="71">
        <f t="shared" si="623"/>
        <v>-557612.64999999991</v>
      </c>
      <c r="J120" s="71">
        <f t="shared" si="623"/>
        <v>-520818.64999999967</v>
      </c>
      <c r="K120" s="71">
        <f t="shared" si="623"/>
        <v>2337897.58</v>
      </c>
      <c r="L120" s="71">
        <f t="shared" si="623"/>
        <v>3432324.3100000019</v>
      </c>
      <c r="M120" s="71">
        <f t="shared" si="623"/>
        <v>2190829.3099999996</v>
      </c>
      <c r="N120" s="70">
        <f t="shared" si="623"/>
        <v>2130483.4300000006</v>
      </c>
      <c r="O120" s="71">
        <f t="shared" si="623"/>
        <v>-1167431.7999999998</v>
      </c>
      <c r="P120" s="71">
        <f t="shared" si="623"/>
        <v>-564125.43000000017</v>
      </c>
      <c r="Q120" s="71">
        <f t="shared" si="623"/>
        <v>-1270074.1099999999</v>
      </c>
      <c r="R120" s="71">
        <f t="shared" si="623"/>
        <v>-2649875</v>
      </c>
      <c r="S120" s="71">
        <f t="shared" si="623"/>
        <v>-915272.36000000034</v>
      </c>
      <c r="T120" s="71">
        <f t="shared" si="623"/>
        <v>-664012.09999999986</v>
      </c>
      <c r="U120" s="71">
        <f t="shared" si="623"/>
        <v>-848269.61999999988</v>
      </c>
      <c r="V120" s="71">
        <f t="shared" ref="V120:X120" si="624">SUM(V115:V119)</f>
        <v>207751.85999999996</v>
      </c>
      <c r="W120" s="71">
        <f t="shared" si="624"/>
        <v>1681132.3000000003</v>
      </c>
      <c r="X120" s="159">
        <f t="shared" si="624"/>
        <v>2962707.1799999988</v>
      </c>
      <c r="Y120" s="71">
        <f t="shared" ref="Y120:AB120" si="625">SUM(Y115:Y119)</f>
        <v>3918723.4100000011</v>
      </c>
      <c r="Z120" s="71">
        <f t="shared" si="625"/>
        <v>2898847.7200000007</v>
      </c>
      <c r="AA120" s="71">
        <f t="shared" si="625"/>
        <v>-1381957.8399999994</v>
      </c>
      <c r="AB120" s="71">
        <f t="shared" si="625"/>
        <v>-1196229.3100000008</v>
      </c>
      <c r="AC120" s="71">
        <f t="shared" ref="AC120" si="626">SUM(AC115:AC119)</f>
        <v>-1773281.11</v>
      </c>
      <c r="AD120" s="71">
        <f t="shared" ref="AD120:AF120" si="627">SUM(AD115:AD119)</f>
        <v>-2082717.7799999998</v>
      </c>
      <c r="AE120" s="71">
        <f t="shared" si="627"/>
        <v>-834339.80999999994</v>
      </c>
      <c r="AF120" s="71">
        <f t="shared" si="627"/>
        <v>-1238922.02</v>
      </c>
      <c r="AG120" s="71">
        <f t="shared" ref="AG120:AI120" si="628">SUM(AG115:AG119)</f>
        <v>-828456.72</v>
      </c>
      <c r="AH120" s="71">
        <f t="shared" si="628"/>
        <v>-48829.750000000116</v>
      </c>
      <c r="AI120" s="71">
        <f t="shared" si="628"/>
        <v>627131.70000000019</v>
      </c>
      <c r="AJ120" s="159">
        <f t="shared" ref="AJ120" si="629">SUM(AJ115:AJ119)</f>
        <v>3789892.4199999985</v>
      </c>
      <c r="AK120" s="71">
        <v>5571698.1400000006</v>
      </c>
      <c r="AL120" s="71">
        <v>3573706.5200000005</v>
      </c>
      <c r="AM120" s="71">
        <v>-812564.21999999951</v>
      </c>
      <c r="AN120" s="71">
        <v>-331862.65999999898</v>
      </c>
      <c r="AO120" s="71">
        <v>-2752991.29</v>
      </c>
      <c r="AP120" s="71">
        <v>-2256175.5399999996</v>
      </c>
      <c r="AQ120" s="71">
        <v>-942877.12000000011</v>
      </c>
      <c r="AR120" s="71">
        <v>-1285426.8300000005</v>
      </c>
      <c r="AS120" s="71">
        <v>-531632.14000000036</v>
      </c>
      <c r="AT120" s="71">
        <v>272854.41000000021</v>
      </c>
      <c r="AU120" s="71">
        <v>1133423.3100000003</v>
      </c>
      <c r="AV120" s="159">
        <v>3037157.6799999997</v>
      </c>
      <c r="AW120" s="71">
        <f t="shared" ref="AW120:BG120" si="630">SUM(AW115:AW119)</f>
        <v>3872642.3</v>
      </c>
      <c r="AX120" s="71">
        <f t="shared" si="630"/>
        <v>2468409.8800000018</v>
      </c>
      <c r="AY120" s="71">
        <f t="shared" si="630"/>
        <v>-778144.30999999936</v>
      </c>
      <c r="AZ120" s="71">
        <f t="shared" si="630"/>
        <v>-131307.39000000036</v>
      </c>
      <c r="BA120" s="71">
        <f t="shared" si="630"/>
        <v>-3137214.9899999993</v>
      </c>
      <c r="BB120" s="71">
        <f t="shared" si="630"/>
        <v>-2074078.46</v>
      </c>
      <c r="BC120" s="71">
        <f>SUM(BC115:BC119)</f>
        <v>-1740381.7600000002</v>
      </c>
      <c r="BD120" s="71">
        <f t="shared" si="630"/>
        <v>-1600597.0699999998</v>
      </c>
      <c r="BE120" s="71">
        <f t="shared" si="630"/>
        <v>-915779.67000000016</v>
      </c>
      <c r="BF120" s="71">
        <f t="shared" si="630"/>
        <v>-835846.55999999982</v>
      </c>
      <c r="BG120" s="71">
        <f t="shared" si="630"/>
        <v>0</v>
      </c>
      <c r="BH120" s="159">
        <f t="shared" ref="BH120" si="631">SUM(BH115:BH119)</f>
        <v>0</v>
      </c>
      <c r="BI120" s="71">
        <f>SUM(BI115:BI119)</f>
        <v>1372886.8200000015</v>
      </c>
      <c r="BJ120" s="71">
        <f t="shared" ref="BJ120:BO120" si="632">SUM(BJ115:BJ119)</f>
        <v>-2060648.3799999997</v>
      </c>
      <c r="BK120" s="71">
        <f t="shared" si="632"/>
        <v>-1704696.0200000005</v>
      </c>
      <c r="BL120" s="71">
        <f t="shared" si="632"/>
        <v>1145023.0800000003</v>
      </c>
      <c r="BM120" s="71">
        <f t="shared" si="632"/>
        <v>-1088378.7599999998</v>
      </c>
      <c r="BN120" s="71">
        <f t="shared" si="632"/>
        <v>-787978.89999999991</v>
      </c>
      <c r="BO120" s="71">
        <f t="shared" si="632"/>
        <v>290656.96999999997</v>
      </c>
      <c r="BP120" s="71">
        <f t="shared" ref="BP120:BQ120" si="633">SUM(BP115:BP119)</f>
        <v>-728570.50999999966</v>
      </c>
      <c r="BQ120" s="71">
        <f t="shared" si="633"/>
        <v>656765.28000000026</v>
      </c>
      <c r="BR120" s="159">
        <f t="shared" ref="BR120:BS120" si="634">SUM(BR115:BR119)</f>
        <v>469617.13000000326</v>
      </c>
      <c r="BS120" s="71">
        <f t="shared" si="634"/>
        <v>-1727894.1000000008</v>
      </c>
      <c r="BT120" s="71">
        <f t="shared" ref="BT120:BU120" si="635">SUM(BT115:BT119)</f>
        <v>-768364.2900000005</v>
      </c>
      <c r="BU120" s="71">
        <f t="shared" si="635"/>
        <v>214526.03999999957</v>
      </c>
      <c r="BV120" s="71">
        <f t="shared" ref="BV120:BW120" si="636">SUM(BV115:BV119)</f>
        <v>632103.88000000059</v>
      </c>
      <c r="BW120" s="71">
        <f t="shared" si="636"/>
        <v>503207.00000000035</v>
      </c>
      <c r="BX120" s="71">
        <f t="shared" ref="BX120:BY120" si="637">SUM(BX115:BX119)</f>
        <v>-567157.2200000002</v>
      </c>
      <c r="BY120" s="71">
        <f t="shared" si="637"/>
        <v>-80932.55000000025</v>
      </c>
      <c r="BZ120" s="71">
        <f t="shared" ref="BZ120:CA120" si="638">SUM(BZ115:BZ119)</f>
        <v>574909.92000000004</v>
      </c>
      <c r="CA120" s="71">
        <f t="shared" si="638"/>
        <v>-19812.899999999994</v>
      </c>
      <c r="CB120" s="71">
        <f t="shared" ref="CB120" si="639">SUM(CB115:CB119)</f>
        <v>256581.6100000001</v>
      </c>
      <c r="CC120" s="71">
        <f t="shared" ref="CC120:CE120" si="640">SUM(CC115:CC119)</f>
        <v>1054000.5999999999</v>
      </c>
      <c r="CD120" s="70">
        <f t="shared" si="640"/>
        <v>-827185.24000000046</v>
      </c>
      <c r="CE120" s="71">
        <f t="shared" si="640"/>
        <v>-1652974.7299999997</v>
      </c>
      <c r="CF120" s="71">
        <f t="shared" ref="CF120:CG120" si="641">SUM(CF115:CF119)</f>
        <v>-674858.799999999</v>
      </c>
      <c r="CG120" s="71">
        <f t="shared" si="641"/>
        <v>-569393.61999999988</v>
      </c>
      <c r="CH120" s="71">
        <f t="shared" ref="CH120:CI120" si="642">SUM(CH115:CH119)</f>
        <v>-864366.65000000177</v>
      </c>
      <c r="CI120" s="71">
        <f t="shared" si="642"/>
        <v>979710.1799999997</v>
      </c>
      <c r="CJ120" s="71">
        <f t="shared" ref="CJ120:CK120" si="643">SUM(CJ115:CJ119)</f>
        <v>173457.75999999983</v>
      </c>
      <c r="CK120" s="71">
        <f t="shared" si="643"/>
        <v>108537.31000000017</v>
      </c>
      <c r="CL120" s="71">
        <f t="shared" ref="CL120:CM120" si="644">SUM(CL115:CL119)</f>
        <v>46504.810000000201</v>
      </c>
      <c r="CM120" s="71">
        <f t="shared" si="644"/>
        <v>-296824.57999999961</v>
      </c>
      <c r="CN120" s="71">
        <f t="shared" ref="CN120:CO120" si="645">SUM(CN115:CN119)</f>
        <v>-321684.16000000027</v>
      </c>
      <c r="CO120" s="71">
        <f t="shared" si="645"/>
        <v>-506291.61000000016</v>
      </c>
      <c r="CP120" s="70">
        <f t="shared" ref="CP120:CQ120" si="646">SUM(CP115:CP119)</f>
        <v>752734.73999999883</v>
      </c>
      <c r="CQ120" s="71">
        <f t="shared" si="646"/>
        <v>1699055.8400000008</v>
      </c>
      <c r="CR120" s="71">
        <f t="shared" ref="CR120:CS120" si="647">SUM(CR115:CR119)</f>
        <v>1105296.6399999985</v>
      </c>
      <c r="CS120" s="71">
        <f t="shared" si="647"/>
        <v>-34419.910000000149</v>
      </c>
      <c r="CT120" s="71">
        <f t="shared" ref="CT120:CU120" si="648">SUM(CT115:CT119)</f>
        <v>-200555.26999999862</v>
      </c>
      <c r="CU120" s="71">
        <f t="shared" si="648"/>
        <v>384223.69999999925</v>
      </c>
      <c r="CV120" s="71">
        <f t="shared" ref="CV120:CW120" si="649">SUM(CV115:CV119)</f>
        <v>-182097.07999999961</v>
      </c>
      <c r="CW120" s="71">
        <f t="shared" si="649"/>
        <v>797504.64000000013</v>
      </c>
      <c r="CX120" s="71">
        <f t="shared" ref="CX120:CY120" si="650">SUM(CX115:CX119)</f>
        <v>315170.23999999953</v>
      </c>
      <c r="CY120" s="71">
        <f t="shared" si="650"/>
        <v>384147.52999999991</v>
      </c>
      <c r="CZ120" s="71">
        <f t="shared" ref="CZ120" si="651">SUM(CZ115:CZ119)</f>
        <v>1108700.97</v>
      </c>
      <c r="DA120" s="71"/>
      <c r="DB120" s="70"/>
    </row>
    <row r="121" spans="1:106" x14ac:dyDescent="0.3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54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196"/>
      <c r="AW121" s="54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196"/>
      <c r="BI121" s="54"/>
      <c r="BJ121" s="55"/>
      <c r="BK121" s="56"/>
      <c r="BL121" s="56"/>
      <c r="BM121" s="56"/>
      <c r="BN121" s="56"/>
      <c r="BO121" s="56"/>
      <c r="BP121" s="56"/>
      <c r="BQ121" s="56"/>
      <c r="BR121" s="219"/>
      <c r="BS121" s="119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7"/>
      <c r="CE121" s="119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7"/>
      <c r="CQ121" s="119"/>
      <c r="CR121" s="56"/>
      <c r="CS121" s="56"/>
      <c r="CT121" s="56"/>
      <c r="CU121" s="56"/>
      <c r="CV121" s="56"/>
      <c r="CW121" s="56"/>
      <c r="CX121" s="56"/>
      <c r="CY121" s="56"/>
      <c r="CZ121" s="56"/>
      <c r="DA121" s="56"/>
      <c r="DB121" s="57"/>
    </row>
    <row r="122" spans="1:106" x14ac:dyDescent="0.3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48"/>
      <c r="AL122" s="48"/>
      <c r="AM122" s="46"/>
      <c r="AN122" s="46"/>
      <c r="AO122" s="46"/>
      <c r="AP122" s="46"/>
      <c r="AQ122" s="46"/>
      <c r="AR122" s="46"/>
      <c r="AS122" s="46"/>
      <c r="AT122" s="46"/>
      <c r="AU122" s="46"/>
      <c r="AV122" s="197"/>
      <c r="AW122" s="240"/>
      <c r="AX122" s="240"/>
      <c r="AY122" s="244"/>
      <c r="AZ122" s="244"/>
      <c r="BA122" s="244"/>
      <c r="BB122" s="244"/>
      <c r="BC122" s="244"/>
      <c r="BD122" s="244"/>
      <c r="BE122" s="244"/>
      <c r="BF122" s="244"/>
      <c r="BG122" s="244"/>
      <c r="BH122" s="245"/>
      <c r="BI122" s="48">
        <f t="shared" ref="BI122:BR126" si="652">C122-O122</f>
        <v>0</v>
      </c>
      <c r="BJ122" s="48">
        <f t="shared" si="652"/>
        <v>0</v>
      </c>
      <c r="BK122" s="48">
        <f t="shared" si="652"/>
        <v>0</v>
      </c>
      <c r="BL122" s="48">
        <f t="shared" si="652"/>
        <v>0</v>
      </c>
      <c r="BM122" s="48">
        <f t="shared" si="652"/>
        <v>0</v>
      </c>
      <c r="BN122" s="48">
        <f t="shared" si="652"/>
        <v>0</v>
      </c>
      <c r="BO122" s="48">
        <f t="shared" si="652"/>
        <v>0</v>
      </c>
      <c r="BP122" s="48">
        <f t="shared" si="652"/>
        <v>0</v>
      </c>
      <c r="BQ122" s="48">
        <f t="shared" si="652"/>
        <v>0</v>
      </c>
      <c r="BR122" s="200">
        <f t="shared" si="652"/>
        <v>0</v>
      </c>
      <c r="BS122" s="48">
        <f t="shared" ref="BS122:CB126" si="653">M122-Y122</f>
        <v>0</v>
      </c>
      <c r="BT122" s="48">
        <f t="shared" si="653"/>
        <v>0</v>
      </c>
      <c r="BU122" s="48">
        <f t="shared" si="653"/>
        <v>0</v>
      </c>
      <c r="BV122" s="48">
        <f t="shared" si="653"/>
        <v>0</v>
      </c>
      <c r="BW122" s="48">
        <f t="shared" si="653"/>
        <v>0</v>
      </c>
      <c r="BX122" s="48">
        <f t="shared" si="653"/>
        <v>0</v>
      </c>
      <c r="BY122" s="48">
        <f t="shared" si="653"/>
        <v>0</v>
      </c>
      <c r="BZ122" s="48">
        <f t="shared" si="653"/>
        <v>0</v>
      </c>
      <c r="CA122" s="48">
        <f t="shared" si="653"/>
        <v>0</v>
      </c>
      <c r="CB122" s="48">
        <f t="shared" si="653"/>
        <v>0</v>
      </c>
      <c r="CC122" s="48">
        <f t="shared" ref="CC122:CC126" si="654">W122-AI122</f>
        <v>0</v>
      </c>
      <c r="CD122" s="60">
        <f t="shared" ref="CD122:CD126" si="655">X122-AJ122</f>
        <v>0</v>
      </c>
      <c r="CE122" s="48">
        <f t="shared" ref="CE122:CW126" si="656">Y122-AK122</f>
        <v>0</v>
      </c>
      <c r="CF122" s="48">
        <f t="shared" si="656"/>
        <v>0</v>
      </c>
      <c r="CG122" s="48">
        <f t="shared" si="656"/>
        <v>0</v>
      </c>
      <c r="CH122" s="48">
        <f t="shared" si="656"/>
        <v>0</v>
      </c>
      <c r="CI122" s="48">
        <f t="shared" si="656"/>
        <v>0</v>
      </c>
      <c r="CJ122" s="48">
        <f t="shared" si="656"/>
        <v>0</v>
      </c>
      <c r="CK122" s="48">
        <f t="shared" si="656"/>
        <v>0</v>
      </c>
      <c r="CL122" s="48">
        <f t="shared" si="656"/>
        <v>0</v>
      </c>
      <c r="CM122" s="48">
        <f t="shared" si="656"/>
        <v>0</v>
      </c>
      <c r="CN122" s="48">
        <f t="shared" si="656"/>
        <v>0</v>
      </c>
      <c r="CO122" s="48">
        <f t="shared" si="656"/>
        <v>0</v>
      </c>
      <c r="CP122" s="60">
        <f t="shared" si="656"/>
        <v>0</v>
      </c>
      <c r="CQ122" s="48">
        <f t="shared" si="656"/>
        <v>0</v>
      </c>
      <c r="CR122" s="48">
        <f t="shared" si="656"/>
        <v>0</v>
      </c>
      <c r="CS122" s="48">
        <f t="shared" si="656"/>
        <v>0</v>
      </c>
      <c r="CT122" s="48">
        <f t="shared" si="656"/>
        <v>0</v>
      </c>
      <c r="CU122" s="48">
        <f t="shared" si="656"/>
        <v>0</v>
      </c>
      <c r="CV122" s="48">
        <f t="shared" si="656"/>
        <v>0</v>
      </c>
      <c r="CW122" s="48">
        <f t="shared" si="656"/>
        <v>0</v>
      </c>
      <c r="CX122" s="48">
        <f t="shared" ref="CX122:CX126" si="657">AR122-BD122</f>
        <v>0</v>
      </c>
      <c r="CY122" s="48">
        <f t="shared" ref="CY122:CZ126" si="658">AS122-BE122</f>
        <v>0</v>
      </c>
      <c r="CZ122" s="48">
        <f t="shared" si="658"/>
        <v>0</v>
      </c>
      <c r="DA122" s="48"/>
      <c r="DB122" s="60"/>
    </row>
    <row r="123" spans="1:106" x14ac:dyDescent="0.3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48">
        <v>100</v>
      </c>
      <c r="AL123" s="48">
        <v>79</v>
      </c>
      <c r="AM123" s="46">
        <v>96</v>
      </c>
      <c r="AN123" s="46">
        <v>115</v>
      </c>
      <c r="AO123" s="46">
        <v>138</v>
      </c>
      <c r="AP123" s="46">
        <v>246</v>
      </c>
      <c r="AQ123" s="46">
        <v>224</v>
      </c>
      <c r="AR123" s="46">
        <v>241</v>
      </c>
      <c r="AS123" s="46">
        <v>250</v>
      </c>
      <c r="AT123" s="46">
        <v>263</v>
      </c>
      <c r="AU123" s="46">
        <v>249</v>
      </c>
      <c r="AV123" s="197">
        <v>205</v>
      </c>
      <c r="AW123" s="240">
        <v>156</v>
      </c>
      <c r="AX123" s="240">
        <v>131</v>
      </c>
      <c r="AY123" s="244">
        <v>124</v>
      </c>
      <c r="AZ123" s="244">
        <v>123</v>
      </c>
      <c r="BA123" s="244">
        <v>173</v>
      </c>
      <c r="BB123" s="244">
        <v>192</v>
      </c>
      <c r="BC123" s="244">
        <v>166</v>
      </c>
      <c r="BD123" s="244">
        <v>182</v>
      </c>
      <c r="BE123" s="244">
        <v>184</v>
      </c>
      <c r="BF123" s="244">
        <v>167</v>
      </c>
      <c r="BG123" s="244"/>
      <c r="BH123" s="245"/>
      <c r="BI123" s="48">
        <f t="shared" si="652"/>
        <v>5</v>
      </c>
      <c r="BJ123" s="48">
        <f t="shared" si="652"/>
        <v>11</v>
      </c>
      <c r="BK123" s="48">
        <f t="shared" si="652"/>
        <v>64</v>
      </c>
      <c r="BL123" s="48">
        <f t="shared" si="652"/>
        <v>63</v>
      </c>
      <c r="BM123" s="48">
        <f t="shared" si="652"/>
        <v>39</v>
      </c>
      <c r="BN123" s="48">
        <f t="shared" si="652"/>
        <v>35</v>
      </c>
      <c r="BO123" s="48">
        <f t="shared" si="652"/>
        <v>75</v>
      </c>
      <c r="BP123" s="48">
        <f t="shared" si="652"/>
        <v>63</v>
      </c>
      <c r="BQ123" s="48">
        <f t="shared" si="652"/>
        <v>49</v>
      </c>
      <c r="BR123" s="200">
        <f t="shared" si="652"/>
        <v>39</v>
      </c>
      <c r="BS123" s="48">
        <f t="shared" si="653"/>
        <v>45</v>
      </c>
      <c r="BT123" s="48">
        <f t="shared" si="653"/>
        <v>30</v>
      </c>
      <c r="BU123" s="48">
        <f t="shared" si="653"/>
        <v>23</v>
      </c>
      <c r="BV123" s="48">
        <f t="shared" si="653"/>
        <v>11</v>
      </c>
      <c r="BW123" s="48">
        <f t="shared" si="653"/>
        <v>-12</v>
      </c>
      <c r="BX123" s="48">
        <f t="shared" si="653"/>
        <v>-107</v>
      </c>
      <c r="BY123" s="48">
        <f t="shared" si="653"/>
        <v>-85</v>
      </c>
      <c r="BZ123" s="48">
        <f t="shared" si="653"/>
        <v>-90</v>
      </c>
      <c r="CA123" s="48">
        <f t="shared" si="653"/>
        <v>-82</v>
      </c>
      <c r="CB123" s="48">
        <f t="shared" si="653"/>
        <v>-73</v>
      </c>
      <c r="CC123" s="48">
        <f t="shared" si="654"/>
        <v>-52</v>
      </c>
      <c r="CD123" s="47">
        <f t="shared" si="655"/>
        <v>-37</v>
      </c>
      <c r="CE123" s="48">
        <f t="shared" si="656"/>
        <v>-14</v>
      </c>
      <c r="CF123" s="48">
        <f t="shared" si="656"/>
        <v>17</v>
      </c>
      <c r="CG123" s="48">
        <f t="shared" si="656"/>
        <v>7</v>
      </c>
      <c r="CH123" s="48">
        <f t="shared" si="656"/>
        <v>-2</v>
      </c>
      <c r="CI123" s="48">
        <f t="shared" si="656"/>
        <v>-41</v>
      </c>
      <c r="CJ123" s="48">
        <f t="shared" si="656"/>
        <v>-54</v>
      </c>
      <c r="CK123" s="48">
        <f t="shared" si="656"/>
        <v>-30</v>
      </c>
      <c r="CL123" s="48">
        <f t="shared" si="656"/>
        <v>-50</v>
      </c>
      <c r="CM123" s="48">
        <f t="shared" si="656"/>
        <v>-60</v>
      </c>
      <c r="CN123" s="48">
        <f t="shared" si="656"/>
        <v>-92</v>
      </c>
      <c r="CO123" s="48">
        <f t="shared" si="656"/>
        <v>-106</v>
      </c>
      <c r="CP123" s="47">
        <f t="shared" si="656"/>
        <v>-71</v>
      </c>
      <c r="CQ123" s="48">
        <f t="shared" si="656"/>
        <v>-56</v>
      </c>
      <c r="CR123" s="48">
        <f t="shared" si="656"/>
        <v>-52</v>
      </c>
      <c r="CS123" s="48">
        <f t="shared" si="656"/>
        <v>-28</v>
      </c>
      <c r="CT123" s="48">
        <f t="shared" si="656"/>
        <v>-8</v>
      </c>
      <c r="CU123" s="48">
        <f t="shared" si="656"/>
        <v>-35</v>
      </c>
      <c r="CV123" s="48">
        <f t="shared" si="656"/>
        <v>54</v>
      </c>
      <c r="CW123" s="48">
        <f t="shared" si="656"/>
        <v>58</v>
      </c>
      <c r="CX123" s="48">
        <f t="shared" si="657"/>
        <v>59</v>
      </c>
      <c r="CY123" s="48">
        <f t="shared" si="658"/>
        <v>66</v>
      </c>
      <c r="CZ123" s="48">
        <f t="shared" si="658"/>
        <v>96</v>
      </c>
      <c r="DA123" s="48"/>
      <c r="DB123" s="47"/>
    </row>
    <row r="124" spans="1:106" x14ac:dyDescent="0.3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48"/>
      <c r="AL124" s="48"/>
      <c r="AM124" s="46"/>
      <c r="AN124" s="46"/>
      <c r="AO124" s="46"/>
      <c r="AP124" s="46"/>
      <c r="AQ124" s="46"/>
      <c r="AR124" s="46"/>
      <c r="AS124" s="46"/>
      <c r="AT124" s="46"/>
      <c r="AU124" s="46"/>
      <c r="AV124" s="197"/>
      <c r="AW124" s="240"/>
      <c r="AX124" s="240"/>
      <c r="AY124" s="244"/>
      <c r="AZ124" s="244"/>
      <c r="BA124" s="244"/>
      <c r="BB124" s="244"/>
      <c r="BC124" s="244"/>
      <c r="BD124" s="244"/>
      <c r="BE124" s="244"/>
      <c r="BF124" s="244"/>
      <c r="BG124" s="244"/>
      <c r="BH124" s="245"/>
      <c r="BI124" s="48">
        <f t="shared" si="652"/>
        <v>0</v>
      </c>
      <c r="BJ124" s="48">
        <f t="shared" si="652"/>
        <v>0</v>
      </c>
      <c r="BK124" s="48">
        <f t="shared" si="652"/>
        <v>0</v>
      </c>
      <c r="BL124" s="48">
        <f t="shared" si="652"/>
        <v>0</v>
      </c>
      <c r="BM124" s="48">
        <f t="shared" si="652"/>
        <v>0</v>
      </c>
      <c r="BN124" s="48">
        <f t="shared" si="652"/>
        <v>0</v>
      </c>
      <c r="BO124" s="48">
        <f t="shared" si="652"/>
        <v>0</v>
      </c>
      <c r="BP124" s="48">
        <f t="shared" si="652"/>
        <v>0</v>
      </c>
      <c r="BQ124" s="48">
        <f t="shared" si="652"/>
        <v>0</v>
      </c>
      <c r="BR124" s="200">
        <f t="shared" si="652"/>
        <v>0</v>
      </c>
      <c r="BS124" s="48">
        <f t="shared" si="653"/>
        <v>0</v>
      </c>
      <c r="BT124" s="48">
        <f t="shared" si="653"/>
        <v>0</v>
      </c>
      <c r="BU124" s="48">
        <f t="shared" si="653"/>
        <v>0</v>
      </c>
      <c r="BV124" s="48">
        <f t="shared" si="653"/>
        <v>0</v>
      </c>
      <c r="BW124" s="48">
        <f t="shared" si="653"/>
        <v>0</v>
      </c>
      <c r="BX124" s="48">
        <f t="shared" si="653"/>
        <v>0</v>
      </c>
      <c r="BY124" s="48">
        <f t="shared" si="653"/>
        <v>0</v>
      </c>
      <c r="BZ124" s="48">
        <f t="shared" si="653"/>
        <v>0</v>
      </c>
      <c r="CA124" s="48">
        <f t="shared" si="653"/>
        <v>0</v>
      </c>
      <c r="CB124" s="48">
        <f t="shared" si="653"/>
        <v>0</v>
      </c>
      <c r="CC124" s="48">
        <f t="shared" si="654"/>
        <v>0</v>
      </c>
      <c r="CD124" s="47">
        <f t="shared" si="655"/>
        <v>0</v>
      </c>
      <c r="CE124" s="48">
        <f t="shared" si="656"/>
        <v>0</v>
      </c>
      <c r="CF124" s="48">
        <f t="shared" si="656"/>
        <v>0</v>
      </c>
      <c r="CG124" s="48">
        <f t="shared" si="656"/>
        <v>0</v>
      </c>
      <c r="CH124" s="48">
        <f t="shared" si="656"/>
        <v>0</v>
      </c>
      <c r="CI124" s="48">
        <f t="shared" si="656"/>
        <v>0</v>
      </c>
      <c r="CJ124" s="48">
        <f t="shared" si="656"/>
        <v>0</v>
      </c>
      <c r="CK124" s="48">
        <f t="shared" si="656"/>
        <v>0</v>
      </c>
      <c r="CL124" s="48">
        <f t="shared" si="656"/>
        <v>0</v>
      </c>
      <c r="CM124" s="48">
        <f t="shared" si="656"/>
        <v>0</v>
      </c>
      <c r="CN124" s="48">
        <f t="shared" si="656"/>
        <v>0</v>
      </c>
      <c r="CO124" s="48">
        <f t="shared" si="656"/>
        <v>0</v>
      </c>
      <c r="CP124" s="47">
        <f t="shared" si="656"/>
        <v>0</v>
      </c>
      <c r="CQ124" s="48">
        <f t="shared" si="656"/>
        <v>0</v>
      </c>
      <c r="CR124" s="48">
        <f t="shared" si="656"/>
        <v>0</v>
      </c>
      <c r="CS124" s="48">
        <f t="shared" si="656"/>
        <v>0</v>
      </c>
      <c r="CT124" s="48">
        <f t="shared" si="656"/>
        <v>0</v>
      </c>
      <c r="CU124" s="48">
        <f t="shared" si="656"/>
        <v>0</v>
      </c>
      <c r="CV124" s="48">
        <f t="shared" si="656"/>
        <v>0</v>
      </c>
      <c r="CW124" s="48">
        <f t="shared" si="656"/>
        <v>0</v>
      </c>
      <c r="CX124" s="48">
        <f t="shared" si="657"/>
        <v>0</v>
      </c>
      <c r="CY124" s="48">
        <f t="shared" si="658"/>
        <v>0</v>
      </c>
      <c r="CZ124" s="48">
        <f t="shared" si="658"/>
        <v>0</v>
      </c>
      <c r="DA124" s="48"/>
      <c r="DB124" s="47"/>
    </row>
    <row r="125" spans="1:106" x14ac:dyDescent="0.3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48"/>
      <c r="AL125" s="48"/>
      <c r="AM125" s="46"/>
      <c r="AN125" s="46"/>
      <c r="AO125" s="46"/>
      <c r="AP125" s="46"/>
      <c r="AQ125" s="46"/>
      <c r="AR125" s="46"/>
      <c r="AS125" s="46"/>
      <c r="AT125" s="46"/>
      <c r="AU125" s="46"/>
      <c r="AV125" s="197"/>
      <c r="AW125" s="240"/>
      <c r="AX125" s="240"/>
      <c r="AY125" s="244"/>
      <c r="AZ125" s="244"/>
      <c r="BA125" s="244"/>
      <c r="BB125" s="244"/>
      <c r="BC125" s="244"/>
      <c r="BD125" s="244"/>
      <c r="BE125" s="244"/>
      <c r="BF125" s="244"/>
      <c r="BG125" s="244"/>
      <c r="BH125" s="245"/>
      <c r="BI125" s="48">
        <f t="shared" si="652"/>
        <v>0</v>
      </c>
      <c r="BJ125" s="48">
        <f t="shared" si="652"/>
        <v>0</v>
      </c>
      <c r="BK125" s="48">
        <f t="shared" si="652"/>
        <v>0</v>
      </c>
      <c r="BL125" s="48">
        <f t="shared" si="652"/>
        <v>0</v>
      </c>
      <c r="BM125" s="48">
        <f t="shared" si="652"/>
        <v>0</v>
      </c>
      <c r="BN125" s="48">
        <f t="shared" si="652"/>
        <v>0</v>
      </c>
      <c r="BO125" s="48">
        <f t="shared" si="652"/>
        <v>0</v>
      </c>
      <c r="BP125" s="48">
        <f t="shared" si="652"/>
        <v>0</v>
      </c>
      <c r="BQ125" s="48">
        <f t="shared" si="652"/>
        <v>0</v>
      </c>
      <c r="BR125" s="200">
        <f t="shared" si="652"/>
        <v>0</v>
      </c>
      <c r="BS125" s="48">
        <f t="shared" si="653"/>
        <v>0</v>
      </c>
      <c r="BT125" s="48">
        <f t="shared" si="653"/>
        <v>0</v>
      </c>
      <c r="BU125" s="48">
        <f t="shared" si="653"/>
        <v>0</v>
      </c>
      <c r="BV125" s="48">
        <f t="shared" si="653"/>
        <v>0</v>
      </c>
      <c r="BW125" s="48">
        <f t="shared" si="653"/>
        <v>0</v>
      </c>
      <c r="BX125" s="48">
        <f t="shared" si="653"/>
        <v>0</v>
      </c>
      <c r="BY125" s="48">
        <f t="shared" si="653"/>
        <v>0</v>
      </c>
      <c r="BZ125" s="48">
        <f t="shared" si="653"/>
        <v>0</v>
      </c>
      <c r="CA125" s="48">
        <f t="shared" si="653"/>
        <v>0</v>
      </c>
      <c r="CB125" s="48">
        <f t="shared" si="653"/>
        <v>0</v>
      </c>
      <c r="CC125" s="48">
        <f t="shared" si="654"/>
        <v>0</v>
      </c>
      <c r="CD125" s="47">
        <f t="shared" si="655"/>
        <v>0</v>
      </c>
      <c r="CE125" s="48">
        <f t="shared" si="656"/>
        <v>0</v>
      </c>
      <c r="CF125" s="48">
        <f t="shared" si="656"/>
        <v>0</v>
      </c>
      <c r="CG125" s="48">
        <f t="shared" si="656"/>
        <v>0</v>
      </c>
      <c r="CH125" s="48">
        <f t="shared" si="656"/>
        <v>0</v>
      </c>
      <c r="CI125" s="48">
        <f t="shared" si="656"/>
        <v>0</v>
      </c>
      <c r="CJ125" s="48">
        <f t="shared" si="656"/>
        <v>0</v>
      </c>
      <c r="CK125" s="48">
        <f t="shared" si="656"/>
        <v>0</v>
      </c>
      <c r="CL125" s="48">
        <f t="shared" si="656"/>
        <v>0</v>
      </c>
      <c r="CM125" s="48">
        <f t="shared" si="656"/>
        <v>0</v>
      </c>
      <c r="CN125" s="48">
        <f t="shared" si="656"/>
        <v>0</v>
      </c>
      <c r="CO125" s="48">
        <f t="shared" si="656"/>
        <v>0</v>
      </c>
      <c r="CP125" s="47">
        <f t="shared" si="656"/>
        <v>0</v>
      </c>
      <c r="CQ125" s="48">
        <f t="shared" si="656"/>
        <v>0</v>
      </c>
      <c r="CR125" s="48">
        <f t="shared" si="656"/>
        <v>0</v>
      </c>
      <c r="CS125" s="48">
        <f t="shared" si="656"/>
        <v>0</v>
      </c>
      <c r="CT125" s="48">
        <f t="shared" si="656"/>
        <v>0</v>
      </c>
      <c r="CU125" s="48">
        <f t="shared" si="656"/>
        <v>0</v>
      </c>
      <c r="CV125" s="48">
        <f t="shared" si="656"/>
        <v>0</v>
      </c>
      <c r="CW125" s="48">
        <f t="shared" si="656"/>
        <v>0</v>
      </c>
      <c r="CX125" s="48">
        <f t="shared" si="657"/>
        <v>0</v>
      </c>
      <c r="CY125" s="48">
        <f t="shared" si="658"/>
        <v>0</v>
      </c>
      <c r="CZ125" s="48">
        <f t="shared" si="658"/>
        <v>0</v>
      </c>
      <c r="DA125" s="48"/>
      <c r="DB125" s="47"/>
    </row>
    <row r="126" spans="1:106" x14ac:dyDescent="0.3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48"/>
      <c r="AL126" s="48"/>
      <c r="AM126" s="46"/>
      <c r="AN126" s="46"/>
      <c r="AO126" s="46"/>
      <c r="AP126" s="46"/>
      <c r="AQ126" s="46"/>
      <c r="AR126" s="46"/>
      <c r="AS126" s="46"/>
      <c r="AT126" s="46"/>
      <c r="AU126" s="46"/>
      <c r="AV126" s="197"/>
      <c r="AW126" s="240"/>
      <c r="AX126" s="240"/>
      <c r="AY126" s="244"/>
      <c r="AZ126" s="244"/>
      <c r="BA126" s="244"/>
      <c r="BB126" s="244"/>
      <c r="BC126" s="244"/>
      <c r="BD126" s="244"/>
      <c r="BE126" s="244"/>
      <c r="BF126" s="244"/>
      <c r="BG126" s="244"/>
      <c r="BH126" s="245"/>
      <c r="BI126" s="48">
        <f t="shared" si="652"/>
        <v>0</v>
      </c>
      <c r="BJ126" s="48">
        <f t="shared" si="652"/>
        <v>0</v>
      </c>
      <c r="BK126" s="48">
        <f t="shared" si="652"/>
        <v>0</v>
      </c>
      <c r="BL126" s="48">
        <f t="shared" si="652"/>
        <v>0</v>
      </c>
      <c r="BM126" s="48">
        <f t="shared" si="652"/>
        <v>0</v>
      </c>
      <c r="BN126" s="48">
        <f t="shared" si="652"/>
        <v>0</v>
      </c>
      <c r="BO126" s="48">
        <f t="shared" si="652"/>
        <v>0</v>
      </c>
      <c r="BP126" s="48">
        <f t="shared" si="652"/>
        <v>0</v>
      </c>
      <c r="BQ126" s="48">
        <f t="shared" si="652"/>
        <v>0</v>
      </c>
      <c r="BR126" s="200">
        <f t="shared" si="652"/>
        <v>0</v>
      </c>
      <c r="BS126" s="48">
        <f t="shared" si="653"/>
        <v>0</v>
      </c>
      <c r="BT126" s="48">
        <f t="shared" si="653"/>
        <v>0</v>
      </c>
      <c r="BU126" s="48">
        <f t="shared" si="653"/>
        <v>0</v>
      </c>
      <c r="BV126" s="48">
        <f t="shared" si="653"/>
        <v>0</v>
      </c>
      <c r="BW126" s="48">
        <f t="shared" si="653"/>
        <v>0</v>
      </c>
      <c r="BX126" s="48">
        <f t="shared" si="653"/>
        <v>0</v>
      </c>
      <c r="BY126" s="48">
        <f t="shared" si="653"/>
        <v>0</v>
      </c>
      <c r="BZ126" s="48">
        <f t="shared" si="653"/>
        <v>0</v>
      </c>
      <c r="CA126" s="48">
        <f t="shared" si="653"/>
        <v>0</v>
      </c>
      <c r="CB126" s="48">
        <f t="shared" si="653"/>
        <v>0</v>
      </c>
      <c r="CC126" s="48">
        <f t="shared" si="654"/>
        <v>0</v>
      </c>
      <c r="CD126" s="47">
        <f t="shared" si="655"/>
        <v>0</v>
      </c>
      <c r="CE126" s="48">
        <f t="shared" si="656"/>
        <v>0</v>
      </c>
      <c r="CF126" s="48">
        <f t="shared" si="656"/>
        <v>0</v>
      </c>
      <c r="CG126" s="48">
        <f t="shared" si="656"/>
        <v>0</v>
      </c>
      <c r="CH126" s="48">
        <f t="shared" si="656"/>
        <v>0</v>
      </c>
      <c r="CI126" s="48">
        <f t="shared" si="656"/>
        <v>0</v>
      </c>
      <c r="CJ126" s="48">
        <f t="shared" si="656"/>
        <v>0</v>
      </c>
      <c r="CK126" s="48">
        <f t="shared" si="656"/>
        <v>0</v>
      </c>
      <c r="CL126" s="48">
        <f t="shared" si="656"/>
        <v>0</v>
      </c>
      <c r="CM126" s="48">
        <f t="shared" si="656"/>
        <v>0</v>
      </c>
      <c r="CN126" s="48">
        <f t="shared" si="656"/>
        <v>0</v>
      </c>
      <c r="CO126" s="48">
        <f t="shared" si="656"/>
        <v>0</v>
      </c>
      <c r="CP126" s="47">
        <f t="shared" si="656"/>
        <v>0</v>
      </c>
      <c r="CQ126" s="48">
        <f t="shared" si="656"/>
        <v>0</v>
      </c>
      <c r="CR126" s="48">
        <f t="shared" si="656"/>
        <v>0</v>
      </c>
      <c r="CS126" s="48">
        <f t="shared" si="656"/>
        <v>0</v>
      </c>
      <c r="CT126" s="48">
        <f t="shared" si="656"/>
        <v>0</v>
      </c>
      <c r="CU126" s="48">
        <f t="shared" si="656"/>
        <v>0</v>
      </c>
      <c r="CV126" s="48">
        <f t="shared" si="656"/>
        <v>0</v>
      </c>
      <c r="CW126" s="48">
        <f t="shared" si="656"/>
        <v>0</v>
      </c>
      <c r="CX126" s="48">
        <f t="shared" si="657"/>
        <v>0</v>
      </c>
      <c r="CY126" s="48">
        <f t="shared" si="658"/>
        <v>0</v>
      </c>
      <c r="CZ126" s="48">
        <f t="shared" si="658"/>
        <v>0</v>
      </c>
      <c r="DA126" s="48"/>
      <c r="DB126" s="47"/>
    </row>
    <row r="127" spans="1:106" x14ac:dyDescent="0.3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659">SUM(E122:E126)</f>
        <v>149</v>
      </c>
      <c r="F127" s="48">
        <f t="shared" si="659"/>
        <v>148</v>
      </c>
      <c r="G127" s="48">
        <f t="shared" ref="G127" si="660">SUM(G122:G126)</f>
        <v>148</v>
      </c>
      <c r="H127" s="48">
        <f t="shared" ref="H127" si="661">SUM(H122:H126)</f>
        <v>136</v>
      </c>
      <c r="I127" s="48">
        <f t="shared" ref="I127" si="662">SUM(I122:I126)</f>
        <v>183</v>
      </c>
      <c r="J127" s="48">
        <f t="shared" ref="J127" si="663">SUM(J122:J126)</f>
        <v>161</v>
      </c>
      <c r="K127" s="48">
        <f t="shared" ref="K127" si="664">SUM(K122:K126)</f>
        <v>140</v>
      </c>
      <c r="L127" s="48">
        <f t="shared" ref="L127" si="665">SUM(L122:L126)</f>
        <v>136</v>
      </c>
      <c r="M127" s="48">
        <f t="shared" ref="M127" si="666">SUM(M122:M126)</f>
        <v>131</v>
      </c>
      <c r="N127" s="175">
        <f t="shared" ref="N127" si="667">SUM(N122:N126)</f>
        <v>126</v>
      </c>
      <c r="O127" s="58">
        <f t="shared" ref="O127" si="668">SUM(O122:O126)</f>
        <v>126</v>
      </c>
      <c r="P127" s="48">
        <f t="shared" ref="P127" si="669">SUM(P122:P126)</f>
        <v>124</v>
      </c>
      <c r="Q127" s="175">
        <f t="shared" ref="Q127" si="670">SUM(Q122:Q126)</f>
        <v>85</v>
      </c>
      <c r="R127" s="175">
        <f t="shared" ref="R127" si="671">SUM(R122:R126)</f>
        <v>85</v>
      </c>
      <c r="S127" s="48">
        <f t="shared" ref="S127" si="672">SUM(S122:S126)</f>
        <v>109</v>
      </c>
      <c r="T127" s="48">
        <f t="shared" ref="T127" si="673">SUM(T122:T126)</f>
        <v>101</v>
      </c>
      <c r="U127" s="48">
        <f t="shared" ref="U127:X127" si="674">SUM(U122:U126)</f>
        <v>108</v>
      </c>
      <c r="V127" s="48">
        <f t="shared" si="674"/>
        <v>98</v>
      </c>
      <c r="W127" s="48">
        <f t="shared" si="674"/>
        <v>91</v>
      </c>
      <c r="X127" s="200">
        <f t="shared" si="674"/>
        <v>97</v>
      </c>
      <c r="Y127" s="48">
        <f t="shared" ref="Y127:AB127" si="675">SUM(Y122:Y126)</f>
        <v>86</v>
      </c>
      <c r="Z127" s="48">
        <f t="shared" si="675"/>
        <v>96</v>
      </c>
      <c r="AA127" s="48">
        <f t="shared" si="675"/>
        <v>103</v>
      </c>
      <c r="AB127" s="48">
        <f t="shared" si="675"/>
        <v>113</v>
      </c>
      <c r="AC127" s="48">
        <f t="shared" ref="AC127:AF127" si="676">SUM(AC122:AC126)</f>
        <v>97</v>
      </c>
      <c r="AD127" s="48">
        <f t="shared" si="676"/>
        <v>192</v>
      </c>
      <c r="AE127" s="48">
        <f t="shared" si="676"/>
        <v>194</v>
      </c>
      <c r="AF127" s="48">
        <f t="shared" si="676"/>
        <v>191</v>
      </c>
      <c r="AG127" s="48">
        <f t="shared" ref="AG127:AI127" si="677">SUM(AG122:AG126)</f>
        <v>190</v>
      </c>
      <c r="AH127" s="48">
        <f t="shared" si="677"/>
        <v>171</v>
      </c>
      <c r="AI127" s="48">
        <f t="shared" si="677"/>
        <v>143</v>
      </c>
      <c r="AJ127" s="200">
        <f t="shared" ref="AJ127" si="678">SUM(AJ122:AJ126)</f>
        <v>134</v>
      </c>
      <c r="AK127" s="48">
        <v>100</v>
      </c>
      <c r="AL127" s="48">
        <v>79</v>
      </c>
      <c r="AM127" s="48">
        <v>96</v>
      </c>
      <c r="AN127" s="48">
        <v>115</v>
      </c>
      <c r="AO127" s="48">
        <v>138</v>
      </c>
      <c r="AP127" s="48">
        <v>246</v>
      </c>
      <c r="AQ127" s="48">
        <v>224</v>
      </c>
      <c r="AR127" s="48">
        <v>241</v>
      </c>
      <c r="AS127" s="48">
        <v>250</v>
      </c>
      <c r="AT127" s="48">
        <v>263</v>
      </c>
      <c r="AU127" s="48">
        <v>249</v>
      </c>
      <c r="AV127" s="200">
        <v>205</v>
      </c>
      <c r="AW127" s="48">
        <f t="shared" ref="AW127:BG127" si="679">SUM(AW122:AW126)</f>
        <v>156</v>
      </c>
      <c r="AX127" s="48">
        <f t="shared" si="679"/>
        <v>131</v>
      </c>
      <c r="AY127" s="48">
        <f t="shared" si="679"/>
        <v>124</v>
      </c>
      <c r="AZ127" s="48">
        <f t="shared" si="679"/>
        <v>123</v>
      </c>
      <c r="BA127" s="48">
        <f t="shared" si="679"/>
        <v>173</v>
      </c>
      <c r="BB127" s="48">
        <f t="shared" si="679"/>
        <v>192</v>
      </c>
      <c r="BC127" s="48">
        <f t="shared" si="679"/>
        <v>166</v>
      </c>
      <c r="BD127" s="48">
        <f t="shared" si="679"/>
        <v>182</v>
      </c>
      <c r="BE127" s="48">
        <f t="shared" si="679"/>
        <v>184</v>
      </c>
      <c r="BF127" s="48">
        <f t="shared" si="679"/>
        <v>167</v>
      </c>
      <c r="BG127" s="48">
        <f t="shared" si="679"/>
        <v>0</v>
      </c>
      <c r="BH127" s="200">
        <f t="shared" ref="BH127" si="680">SUM(BH122:BH126)</f>
        <v>0</v>
      </c>
      <c r="BI127" s="48">
        <f t="shared" ref="BI127" si="681">SUM(BI122:BI126)</f>
        <v>5</v>
      </c>
      <c r="BJ127" s="48">
        <f t="shared" ref="BJ127" si="682">SUM(BJ122:BJ126)</f>
        <v>11</v>
      </c>
      <c r="BK127" s="48">
        <f t="shared" ref="BK127" si="683">SUM(BK122:BK126)</f>
        <v>64</v>
      </c>
      <c r="BL127" s="48">
        <f t="shared" ref="BL127" si="684">SUM(BL122:BL126)</f>
        <v>63</v>
      </c>
      <c r="BM127" s="48">
        <f t="shared" ref="BM127" si="685">SUM(BM122:BM126)</f>
        <v>39</v>
      </c>
      <c r="BN127" s="48">
        <f t="shared" ref="BN127" si="686">SUM(BN122:BN126)</f>
        <v>35</v>
      </c>
      <c r="BO127" s="48">
        <f t="shared" ref="BO127:BP127" si="687">SUM(BO122:BO126)</f>
        <v>75</v>
      </c>
      <c r="BP127" s="48">
        <f t="shared" si="687"/>
        <v>63</v>
      </c>
      <c r="BQ127" s="48">
        <f t="shared" ref="BQ127:BR127" si="688">SUM(BQ122:BQ126)</f>
        <v>49</v>
      </c>
      <c r="BR127" s="200">
        <f t="shared" si="688"/>
        <v>39</v>
      </c>
      <c r="BS127" s="48">
        <f t="shared" ref="BS127:BT127" si="689">SUM(BS122:BS126)</f>
        <v>45</v>
      </c>
      <c r="BT127" s="48">
        <f t="shared" si="689"/>
        <v>30</v>
      </c>
      <c r="BU127" s="48">
        <f t="shared" ref="BU127:BV127" si="690">SUM(BU122:BU126)</f>
        <v>23</v>
      </c>
      <c r="BV127" s="48">
        <f t="shared" si="690"/>
        <v>11</v>
      </c>
      <c r="BW127" s="48">
        <f t="shared" ref="BW127:BX127" si="691">SUM(BW122:BW126)</f>
        <v>-12</v>
      </c>
      <c r="BX127" s="48">
        <f t="shared" si="691"/>
        <v>-107</v>
      </c>
      <c r="BY127" s="48">
        <f t="shared" ref="BY127:BZ127" si="692">SUM(BY122:BY126)</f>
        <v>-85</v>
      </c>
      <c r="BZ127" s="48">
        <f t="shared" si="692"/>
        <v>-90</v>
      </c>
      <c r="CA127" s="48">
        <f t="shared" ref="CA127:CB127" si="693">SUM(CA122:CA126)</f>
        <v>-82</v>
      </c>
      <c r="CB127" s="48">
        <f t="shared" si="693"/>
        <v>-73</v>
      </c>
      <c r="CC127" s="48">
        <f t="shared" ref="CC127:CE127" si="694">SUM(CC122:CC126)</f>
        <v>-52</v>
      </c>
      <c r="CD127" s="47">
        <f t="shared" si="694"/>
        <v>-37</v>
      </c>
      <c r="CE127" s="48">
        <f t="shared" si="694"/>
        <v>-14</v>
      </c>
      <c r="CF127" s="48">
        <f t="shared" ref="CF127:CG127" si="695">SUM(CF122:CF126)</f>
        <v>17</v>
      </c>
      <c r="CG127" s="48">
        <f t="shared" si="695"/>
        <v>7</v>
      </c>
      <c r="CH127" s="48">
        <f t="shared" ref="CH127:CI127" si="696">SUM(CH122:CH126)</f>
        <v>-2</v>
      </c>
      <c r="CI127" s="48">
        <f t="shared" si="696"/>
        <v>-41</v>
      </c>
      <c r="CJ127" s="48">
        <f t="shared" ref="CJ127:CK127" si="697">SUM(CJ122:CJ126)</f>
        <v>-54</v>
      </c>
      <c r="CK127" s="48">
        <f t="shared" si="697"/>
        <v>-30</v>
      </c>
      <c r="CL127" s="48">
        <f t="shared" ref="CL127:CM127" si="698">SUM(CL122:CL126)</f>
        <v>-50</v>
      </c>
      <c r="CM127" s="48">
        <f t="shared" si="698"/>
        <v>-60</v>
      </c>
      <c r="CN127" s="48">
        <f t="shared" ref="CN127:CO127" si="699">SUM(CN122:CN126)</f>
        <v>-92</v>
      </c>
      <c r="CO127" s="48">
        <f t="shared" si="699"/>
        <v>-106</v>
      </c>
      <c r="CP127" s="47">
        <f t="shared" ref="CP127:CQ127" si="700">SUM(CP122:CP126)</f>
        <v>-71</v>
      </c>
      <c r="CQ127" s="48">
        <f t="shared" si="700"/>
        <v>-56</v>
      </c>
      <c r="CR127" s="48">
        <f t="shared" ref="CR127:CS127" si="701">SUM(CR122:CR126)</f>
        <v>-52</v>
      </c>
      <c r="CS127" s="48">
        <f t="shared" si="701"/>
        <v>-28</v>
      </c>
      <c r="CT127" s="48">
        <f t="shared" ref="CT127:CU127" si="702">SUM(CT122:CT126)</f>
        <v>-8</v>
      </c>
      <c r="CU127" s="48">
        <f t="shared" si="702"/>
        <v>-35</v>
      </c>
      <c r="CV127" s="48">
        <f t="shared" ref="CV127:CW127" si="703">SUM(CV122:CV126)</f>
        <v>54</v>
      </c>
      <c r="CW127" s="48">
        <f t="shared" si="703"/>
        <v>58</v>
      </c>
      <c r="CX127" s="48">
        <f t="shared" ref="CX127:CY127" si="704">SUM(CX122:CX126)</f>
        <v>59</v>
      </c>
      <c r="CY127" s="48">
        <f t="shared" si="704"/>
        <v>66</v>
      </c>
      <c r="CZ127" s="48">
        <f t="shared" ref="CZ127" si="705">SUM(CZ122:CZ126)</f>
        <v>96</v>
      </c>
      <c r="DA127" s="48"/>
      <c r="DB127" s="47"/>
    </row>
    <row r="128" spans="1:106" x14ac:dyDescent="0.3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219"/>
      <c r="AW128" s="119"/>
      <c r="AX128" s="119"/>
      <c r="AY128" s="119"/>
      <c r="AZ128" s="119"/>
      <c r="BA128" s="119"/>
      <c r="BB128" s="119"/>
      <c r="BC128" s="119"/>
      <c r="BD128" s="119"/>
      <c r="BE128" s="119"/>
      <c r="BF128" s="119"/>
      <c r="BG128" s="119"/>
      <c r="BH128" s="219"/>
      <c r="BI128" s="119"/>
      <c r="BJ128" s="119"/>
      <c r="BK128" s="56"/>
      <c r="BL128" s="119"/>
      <c r="BM128" s="56"/>
      <c r="BN128" s="119"/>
      <c r="BO128" s="119"/>
      <c r="BP128" s="119"/>
      <c r="BQ128" s="119"/>
      <c r="BR128" s="205"/>
      <c r="BS128" s="119"/>
      <c r="BT128" s="119"/>
      <c r="BU128" s="119"/>
      <c r="BV128" s="119"/>
      <c r="BW128" s="119"/>
      <c r="BX128" s="119"/>
      <c r="BY128" s="119"/>
      <c r="BZ128" s="119"/>
      <c r="CA128" s="119"/>
      <c r="CB128" s="119"/>
      <c r="CC128" s="119"/>
      <c r="CD128" s="191"/>
      <c r="CE128" s="119"/>
      <c r="CF128" s="119"/>
      <c r="CG128" s="119"/>
      <c r="CH128" s="119"/>
      <c r="CI128" s="119"/>
      <c r="CJ128" s="119"/>
      <c r="CK128" s="119"/>
      <c r="CL128" s="119"/>
      <c r="CM128" s="119"/>
      <c r="CN128" s="119"/>
      <c r="CO128" s="119"/>
      <c r="CP128" s="191"/>
      <c r="CQ128" s="119"/>
      <c r="CR128" s="119"/>
      <c r="CS128" s="119"/>
      <c r="CT128" s="119"/>
      <c r="CU128" s="119"/>
      <c r="CV128" s="119"/>
      <c r="CW128" s="119"/>
      <c r="CX128" s="119"/>
      <c r="CY128" s="119"/>
      <c r="CZ128" s="119"/>
      <c r="DA128" s="119"/>
      <c r="DB128" s="191"/>
    </row>
    <row r="129" spans="1:106" x14ac:dyDescent="0.3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46">
        <v>7</v>
      </c>
      <c r="AL129" s="46">
        <v>8</v>
      </c>
      <c r="AM129" s="46">
        <v>6</v>
      </c>
      <c r="AN129" s="46">
        <v>107</v>
      </c>
      <c r="AO129" s="46">
        <v>97</v>
      </c>
      <c r="AP129" s="46">
        <v>86</v>
      </c>
      <c r="AQ129" s="46">
        <v>15</v>
      </c>
      <c r="AR129" s="46">
        <v>58</v>
      </c>
      <c r="AS129" s="46">
        <v>55</v>
      </c>
      <c r="AT129" s="46">
        <v>30</v>
      </c>
      <c r="AU129" s="46">
        <v>6</v>
      </c>
      <c r="AV129" s="197"/>
      <c r="AW129" s="244"/>
      <c r="AX129" s="244"/>
      <c r="AY129" s="244">
        <v>9</v>
      </c>
      <c r="AZ129" s="244">
        <v>38</v>
      </c>
      <c r="BA129" s="244">
        <v>152</v>
      </c>
      <c r="BB129" s="244">
        <v>145</v>
      </c>
      <c r="BC129" s="244">
        <v>68</v>
      </c>
      <c r="BD129" s="244">
        <v>98</v>
      </c>
      <c r="BE129" s="244">
        <v>68</v>
      </c>
      <c r="BF129" s="244">
        <v>73</v>
      </c>
      <c r="BG129" s="244"/>
      <c r="BH129" s="245"/>
      <c r="BI129" s="192">
        <f t="shared" ref="BI129:BR133" si="706">C129-O129</f>
        <v>-3</v>
      </c>
      <c r="BJ129" s="123">
        <f t="shared" si="706"/>
        <v>101</v>
      </c>
      <c r="BK129" s="123">
        <f t="shared" si="706"/>
        <v>218</v>
      </c>
      <c r="BL129" s="123">
        <f t="shared" si="706"/>
        <v>154</v>
      </c>
      <c r="BM129" s="123">
        <f t="shared" si="706"/>
        <v>235</v>
      </c>
      <c r="BN129" s="123">
        <f t="shared" si="706"/>
        <v>129</v>
      </c>
      <c r="BO129" s="123">
        <f t="shared" si="706"/>
        <v>87</v>
      </c>
      <c r="BP129" s="123">
        <f t="shared" si="706"/>
        <v>70</v>
      </c>
      <c r="BQ129" s="123">
        <f t="shared" si="706"/>
        <v>6</v>
      </c>
      <c r="BR129" s="206">
        <f t="shared" si="706"/>
        <v>1</v>
      </c>
      <c r="BS129" s="123">
        <f t="shared" ref="BS129:CB133" si="707">M129-Y129</f>
        <v>9</v>
      </c>
      <c r="BT129" s="123">
        <f t="shared" si="707"/>
        <v>4</v>
      </c>
      <c r="BU129" s="123">
        <f t="shared" si="707"/>
        <v>3</v>
      </c>
      <c r="BV129" s="123">
        <f t="shared" si="707"/>
        <v>0</v>
      </c>
      <c r="BW129" s="123">
        <f t="shared" si="707"/>
        <v>0</v>
      </c>
      <c r="BX129" s="123">
        <f t="shared" si="707"/>
        <v>0</v>
      </c>
      <c r="BY129" s="123">
        <f t="shared" si="707"/>
        <v>-32</v>
      </c>
      <c r="BZ129" s="123">
        <f t="shared" si="707"/>
        <v>-143</v>
      </c>
      <c r="CA129" s="123">
        <f t="shared" si="707"/>
        <v>-109</v>
      </c>
      <c r="CB129" s="123">
        <f t="shared" si="707"/>
        <v>-133</v>
      </c>
      <c r="CC129" s="123">
        <f t="shared" ref="CC129:CC133" si="708">W129-AI129</f>
        <v>-2</v>
      </c>
      <c r="CD129" s="126">
        <f t="shared" ref="CD129:CD133" si="709">X129-AJ129</f>
        <v>0</v>
      </c>
      <c r="CE129" s="123">
        <f t="shared" ref="CE129:CW133" si="710">Y129-AK129</f>
        <v>-7</v>
      </c>
      <c r="CF129" s="123">
        <f t="shared" si="710"/>
        <v>-8</v>
      </c>
      <c r="CG129" s="123">
        <f t="shared" si="710"/>
        <v>-6</v>
      </c>
      <c r="CH129" s="123">
        <f t="shared" si="710"/>
        <v>-107</v>
      </c>
      <c r="CI129" s="123">
        <f t="shared" si="710"/>
        <v>-97</v>
      </c>
      <c r="CJ129" s="123">
        <f t="shared" si="710"/>
        <v>-86</v>
      </c>
      <c r="CK129" s="123">
        <f t="shared" si="710"/>
        <v>17</v>
      </c>
      <c r="CL129" s="123">
        <f t="shared" si="710"/>
        <v>85</v>
      </c>
      <c r="CM129" s="123">
        <f t="shared" si="710"/>
        <v>54</v>
      </c>
      <c r="CN129" s="123">
        <f t="shared" si="710"/>
        <v>103</v>
      </c>
      <c r="CO129" s="123">
        <f t="shared" si="710"/>
        <v>-4</v>
      </c>
      <c r="CP129" s="126">
        <f t="shared" si="710"/>
        <v>0</v>
      </c>
      <c r="CQ129" s="123">
        <f t="shared" si="710"/>
        <v>7</v>
      </c>
      <c r="CR129" s="123">
        <f t="shared" si="710"/>
        <v>8</v>
      </c>
      <c r="CS129" s="123">
        <f t="shared" si="710"/>
        <v>-3</v>
      </c>
      <c r="CT129" s="123">
        <f t="shared" si="710"/>
        <v>69</v>
      </c>
      <c r="CU129" s="123">
        <f t="shared" si="710"/>
        <v>-55</v>
      </c>
      <c r="CV129" s="123">
        <f t="shared" si="710"/>
        <v>-59</v>
      </c>
      <c r="CW129" s="123">
        <f>AQ129-BC129</f>
        <v>-53</v>
      </c>
      <c r="CX129" s="123">
        <f>AR129-BD129</f>
        <v>-40</v>
      </c>
      <c r="CY129" s="123">
        <f>AS129-BE129</f>
        <v>-13</v>
      </c>
      <c r="CZ129" s="123">
        <f>AT129-BF129</f>
        <v>-43</v>
      </c>
      <c r="DA129" s="123"/>
      <c r="DB129" s="126"/>
    </row>
    <row r="130" spans="1:106" x14ac:dyDescent="0.3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46"/>
      <c r="AL130" s="46"/>
      <c r="AM130" s="46"/>
      <c r="AN130" s="46">
        <v>3</v>
      </c>
      <c r="AO130" s="46">
        <v>101</v>
      </c>
      <c r="AP130" s="46">
        <v>59</v>
      </c>
      <c r="AQ130" s="46">
        <v>24</v>
      </c>
      <c r="AR130" s="46">
        <v>29</v>
      </c>
      <c r="AS130" s="46">
        <v>52</v>
      </c>
      <c r="AT130" s="46">
        <v>22</v>
      </c>
      <c r="AU130" s="46">
        <v>2</v>
      </c>
      <c r="AV130" s="197"/>
      <c r="AW130" s="244"/>
      <c r="AX130" s="244"/>
      <c r="AY130" s="244"/>
      <c r="AZ130" s="244">
        <v>10</v>
      </c>
      <c r="BA130" s="244">
        <v>87</v>
      </c>
      <c r="BB130" s="244">
        <v>12</v>
      </c>
      <c r="BC130" s="244">
        <v>33</v>
      </c>
      <c r="BD130" s="244">
        <v>71</v>
      </c>
      <c r="BE130" s="244">
        <v>46</v>
      </c>
      <c r="BF130" s="244">
        <v>35</v>
      </c>
      <c r="BG130" s="244"/>
      <c r="BH130" s="245"/>
      <c r="BI130" s="193">
        <f t="shared" si="706"/>
        <v>1</v>
      </c>
      <c r="BJ130" s="123">
        <f t="shared" si="706"/>
        <v>43</v>
      </c>
      <c r="BK130" s="123">
        <f t="shared" si="706"/>
        <v>72</v>
      </c>
      <c r="BL130" s="123">
        <f t="shared" si="706"/>
        <v>30</v>
      </c>
      <c r="BM130" s="123">
        <f t="shared" si="706"/>
        <v>41</v>
      </c>
      <c r="BN130" s="123">
        <f t="shared" si="706"/>
        <v>80</v>
      </c>
      <c r="BO130" s="123">
        <f t="shared" si="706"/>
        <v>40</v>
      </c>
      <c r="BP130" s="123">
        <f t="shared" si="706"/>
        <v>44</v>
      </c>
      <c r="BQ130" s="123">
        <f t="shared" si="706"/>
        <v>0</v>
      </c>
      <c r="BR130" s="206">
        <f t="shared" si="706"/>
        <v>0</v>
      </c>
      <c r="BS130" s="123">
        <f t="shared" si="707"/>
        <v>-1</v>
      </c>
      <c r="BT130" s="123">
        <f t="shared" si="707"/>
        <v>0</v>
      </c>
      <c r="BU130" s="123">
        <f t="shared" si="707"/>
        <v>0</v>
      </c>
      <c r="BV130" s="123">
        <f t="shared" si="707"/>
        <v>0</v>
      </c>
      <c r="BW130" s="123">
        <f t="shared" si="707"/>
        <v>0</v>
      </c>
      <c r="BX130" s="123">
        <f t="shared" si="707"/>
        <v>0</v>
      </c>
      <c r="BY130" s="123">
        <f t="shared" si="707"/>
        <v>-3</v>
      </c>
      <c r="BZ130" s="123">
        <f t="shared" si="707"/>
        <v>0</v>
      </c>
      <c r="CA130" s="123">
        <f t="shared" si="707"/>
        <v>0</v>
      </c>
      <c r="CB130" s="123">
        <f t="shared" si="707"/>
        <v>0</v>
      </c>
      <c r="CC130" s="123">
        <f t="shared" si="708"/>
        <v>0</v>
      </c>
      <c r="CD130" s="126">
        <f t="shared" si="709"/>
        <v>0</v>
      </c>
      <c r="CE130" s="123">
        <f t="shared" si="710"/>
        <v>1</v>
      </c>
      <c r="CF130" s="123">
        <f t="shared" si="710"/>
        <v>0</v>
      </c>
      <c r="CG130" s="123">
        <f t="shared" si="710"/>
        <v>0</v>
      </c>
      <c r="CH130" s="123">
        <f t="shared" si="710"/>
        <v>-3</v>
      </c>
      <c r="CI130" s="123">
        <f t="shared" si="710"/>
        <v>-101</v>
      </c>
      <c r="CJ130" s="123">
        <f t="shared" si="710"/>
        <v>-59</v>
      </c>
      <c r="CK130" s="123">
        <f t="shared" si="710"/>
        <v>-21</v>
      </c>
      <c r="CL130" s="123">
        <f t="shared" si="710"/>
        <v>-29</v>
      </c>
      <c r="CM130" s="123">
        <f t="shared" si="710"/>
        <v>-52</v>
      </c>
      <c r="CN130" s="123">
        <f t="shared" si="710"/>
        <v>-22</v>
      </c>
      <c r="CO130" s="123">
        <f t="shared" si="710"/>
        <v>-2</v>
      </c>
      <c r="CP130" s="126">
        <f t="shared" si="710"/>
        <v>0</v>
      </c>
      <c r="CQ130" s="123">
        <f t="shared" si="710"/>
        <v>0</v>
      </c>
      <c r="CR130" s="123">
        <f t="shared" si="710"/>
        <v>0</v>
      </c>
      <c r="CS130" s="123">
        <f t="shared" si="710"/>
        <v>0</v>
      </c>
      <c r="CT130" s="123">
        <f t="shared" si="710"/>
        <v>-7</v>
      </c>
      <c r="CU130" s="123">
        <f t="shared" si="710"/>
        <v>14</v>
      </c>
      <c r="CV130" s="123">
        <f t="shared" si="710"/>
        <v>47</v>
      </c>
      <c r="CW130" s="123">
        <f t="shared" si="710"/>
        <v>-9</v>
      </c>
      <c r="CX130" s="123">
        <f t="shared" ref="CX130:CX133" si="711">AR130-BD130</f>
        <v>-42</v>
      </c>
      <c r="CY130" s="123">
        <f t="shared" ref="CY130:CZ133" si="712">AS130-BE130</f>
        <v>6</v>
      </c>
      <c r="CZ130" s="123">
        <f t="shared" si="712"/>
        <v>-13</v>
      </c>
      <c r="DA130" s="123"/>
      <c r="DB130" s="126"/>
    </row>
    <row r="131" spans="1:106" x14ac:dyDescent="0.3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46">
        <v>12</v>
      </c>
      <c r="AL131" s="46">
        <v>5</v>
      </c>
      <c r="AM131" s="46">
        <v>8</v>
      </c>
      <c r="AN131" s="46">
        <v>4</v>
      </c>
      <c r="AO131" s="46">
        <v>2</v>
      </c>
      <c r="AP131" s="46">
        <v>3</v>
      </c>
      <c r="AQ131" s="46">
        <v>1</v>
      </c>
      <c r="AR131" s="46">
        <v>5</v>
      </c>
      <c r="AS131" s="46">
        <v>6</v>
      </c>
      <c r="AT131" s="46">
        <v>2</v>
      </c>
      <c r="AU131" s="46"/>
      <c r="AV131" s="197"/>
      <c r="AW131" s="244"/>
      <c r="AX131" s="244"/>
      <c r="AY131" s="244">
        <v>8</v>
      </c>
      <c r="AZ131" s="244">
        <v>20</v>
      </c>
      <c r="BA131" s="244">
        <v>4</v>
      </c>
      <c r="BB131" s="244">
        <v>44</v>
      </c>
      <c r="BC131" s="244">
        <v>7</v>
      </c>
      <c r="BD131" s="244">
        <v>5</v>
      </c>
      <c r="BE131" s="244">
        <v>6</v>
      </c>
      <c r="BF131" s="244">
        <v>4</v>
      </c>
      <c r="BG131" s="244"/>
      <c r="BH131" s="245"/>
      <c r="BI131" s="193">
        <f t="shared" si="706"/>
        <v>2</v>
      </c>
      <c r="BJ131" s="123">
        <f t="shared" si="706"/>
        <v>11</v>
      </c>
      <c r="BK131" s="123">
        <f t="shared" si="706"/>
        <v>17</v>
      </c>
      <c r="BL131" s="123">
        <f t="shared" si="706"/>
        <v>6</v>
      </c>
      <c r="BM131" s="123">
        <f t="shared" si="706"/>
        <v>8</v>
      </c>
      <c r="BN131" s="123">
        <f t="shared" si="706"/>
        <v>8</v>
      </c>
      <c r="BO131" s="123">
        <f t="shared" si="706"/>
        <v>-5</v>
      </c>
      <c r="BP131" s="123">
        <f t="shared" si="706"/>
        <v>1</v>
      </c>
      <c r="BQ131" s="123">
        <f t="shared" si="706"/>
        <v>3</v>
      </c>
      <c r="BR131" s="206">
        <f t="shared" si="706"/>
        <v>2</v>
      </c>
      <c r="BS131" s="123">
        <f t="shared" si="707"/>
        <v>5</v>
      </c>
      <c r="BT131" s="123">
        <f t="shared" si="707"/>
        <v>3</v>
      </c>
      <c r="BU131" s="123">
        <f t="shared" si="707"/>
        <v>-1</v>
      </c>
      <c r="BV131" s="123">
        <f t="shared" si="707"/>
        <v>-4</v>
      </c>
      <c r="BW131" s="123">
        <f t="shared" si="707"/>
        <v>-5</v>
      </c>
      <c r="BX131" s="123">
        <f t="shared" si="707"/>
        <v>-6</v>
      </c>
      <c r="BY131" s="123">
        <f t="shared" si="707"/>
        <v>-3</v>
      </c>
      <c r="BZ131" s="123">
        <f t="shared" si="707"/>
        <v>-2</v>
      </c>
      <c r="CA131" s="123">
        <f t="shared" si="707"/>
        <v>8</v>
      </c>
      <c r="CB131" s="123">
        <f t="shared" si="707"/>
        <v>0</v>
      </c>
      <c r="CC131" s="123">
        <f t="shared" si="708"/>
        <v>1</v>
      </c>
      <c r="CD131" s="126">
        <f t="shared" si="709"/>
        <v>1</v>
      </c>
      <c r="CE131" s="123">
        <f t="shared" si="710"/>
        <v>-12</v>
      </c>
      <c r="CF131" s="123">
        <f t="shared" si="710"/>
        <v>-5</v>
      </c>
      <c r="CG131" s="123">
        <f t="shared" si="710"/>
        <v>-5</v>
      </c>
      <c r="CH131" s="123">
        <f t="shared" si="710"/>
        <v>0</v>
      </c>
      <c r="CI131" s="123">
        <f t="shared" si="710"/>
        <v>3</v>
      </c>
      <c r="CJ131" s="123">
        <f t="shared" si="710"/>
        <v>3</v>
      </c>
      <c r="CK131" s="123">
        <f t="shared" si="710"/>
        <v>2</v>
      </c>
      <c r="CL131" s="123">
        <f t="shared" si="710"/>
        <v>-3</v>
      </c>
      <c r="CM131" s="123">
        <f t="shared" si="710"/>
        <v>-4</v>
      </c>
      <c r="CN131" s="123">
        <f t="shared" si="710"/>
        <v>0</v>
      </c>
      <c r="CO131" s="123">
        <f t="shared" si="710"/>
        <v>0</v>
      </c>
      <c r="CP131" s="126">
        <f t="shared" si="710"/>
        <v>0</v>
      </c>
      <c r="CQ131" s="123">
        <f t="shared" si="710"/>
        <v>12</v>
      </c>
      <c r="CR131" s="123">
        <f t="shared" si="710"/>
        <v>5</v>
      </c>
      <c r="CS131" s="123">
        <f t="shared" si="710"/>
        <v>0</v>
      </c>
      <c r="CT131" s="123">
        <f t="shared" si="710"/>
        <v>-16</v>
      </c>
      <c r="CU131" s="123">
        <f t="shared" si="710"/>
        <v>-2</v>
      </c>
      <c r="CV131" s="123">
        <f>AP131-BB131</f>
        <v>-41</v>
      </c>
      <c r="CW131" s="123">
        <f>AQ131-BC131</f>
        <v>-6</v>
      </c>
      <c r="CX131" s="123">
        <f t="shared" si="711"/>
        <v>0</v>
      </c>
      <c r="CY131" s="123">
        <f t="shared" si="712"/>
        <v>0</v>
      </c>
      <c r="CZ131" s="123">
        <f t="shared" si="712"/>
        <v>-2</v>
      </c>
      <c r="DA131" s="123"/>
      <c r="DB131" s="126"/>
    </row>
    <row r="132" spans="1:106" x14ac:dyDescent="0.3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46">
        <v>1</v>
      </c>
      <c r="AL132" s="46"/>
      <c r="AM132" s="46">
        <v>1</v>
      </c>
      <c r="AN132" s="46"/>
      <c r="AO132" s="46"/>
      <c r="AP132" s="46"/>
      <c r="AQ132" s="46"/>
      <c r="AR132" s="46"/>
      <c r="AS132" s="46"/>
      <c r="AT132" s="46"/>
      <c r="AU132" s="46"/>
      <c r="AV132" s="197"/>
      <c r="AW132" s="244"/>
      <c r="AX132" s="244"/>
      <c r="AY132" s="244">
        <v>1</v>
      </c>
      <c r="AZ132" s="244"/>
      <c r="BA132" s="244"/>
      <c r="BB132" s="244"/>
      <c r="BC132" s="244"/>
      <c r="BD132" s="244"/>
      <c r="BE132" s="244"/>
      <c r="BF132" s="244">
        <v>1</v>
      </c>
      <c r="BG132" s="244"/>
      <c r="BH132" s="245"/>
      <c r="BI132" s="193">
        <f t="shared" si="706"/>
        <v>0</v>
      </c>
      <c r="BJ132" s="123">
        <f t="shared" si="706"/>
        <v>1</v>
      </c>
      <c r="BK132" s="123">
        <f t="shared" si="706"/>
        <v>1</v>
      </c>
      <c r="BL132" s="123">
        <f t="shared" si="706"/>
        <v>0</v>
      </c>
      <c r="BM132" s="123">
        <f t="shared" si="706"/>
        <v>2</v>
      </c>
      <c r="BN132" s="123">
        <f t="shared" si="706"/>
        <v>0</v>
      </c>
      <c r="BO132" s="123">
        <f t="shared" si="706"/>
        <v>0</v>
      </c>
      <c r="BP132" s="123">
        <f t="shared" si="706"/>
        <v>0</v>
      </c>
      <c r="BQ132" s="123">
        <f t="shared" si="706"/>
        <v>0</v>
      </c>
      <c r="BR132" s="206">
        <f t="shared" si="706"/>
        <v>0</v>
      </c>
      <c r="BS132" s="123">
        <f t="shared" si="707"/>
        <v>0</v>
      </c>
      <c r="BT132" s="123">
        <f t="shared" si="707"/>
        <v>0</v>
      </c>
      <c r="BU132" s="123">
        <f t="shared" si="707"/>
        <v>0</v>
      </c>
      <c r="BV132" s="123">
        <f t="shared" si="707"/>
        <v>0</v>
      </c>
      <c r="BW132" s="123">
        <f t="shared" si="707"/>
        <v>0</v>
      </c>
      <c r="BX132" s="123">
        <f t="shared" si="707"/>
        <v>0</v>
      </c>
      <c r="BY132" s="123">
        <f t="shared" si="707"/>
        <v>0</v>
      </c>
      <c r="BZ132" s="123">
        <f t="shared" si="707"/>
        <v>0</v>
      </c>
      <c r="CA132" s="123">
        <f t="shared" si="707"/>
        <v>0</v>
      </c>
      <c r="CB132" s="123">
        <f t="shared" si="707"/>
        <v>0</v>
      </c>
      <c r="CC132" s="123">
        <f t="shared" si="708"/>
        <v>0</v>
      </c>
      <c r="CD132" s="126">
        <f t="shared" si="709"/>
        <v>0</v>
      </c>
      <c r="CE132" s="123">
        <f t="shared" si="710"/>
        <v>-1</v>
      </c>
      <c r="CF132" s="123">
        <f t="shared" si="710"/>
        <v>0</v>
      </c>
      <c r="CG132" s="123">
        <f t="shared" si="710"/>
        <v>-1</v>
      </c>
      <c r="CH132" s="123">
        <f t="shared" si="710"/>
        <v>0</v>
      </c>
      <c r="CI132" s="123">
        <f t="shared" si="710"/>
        <v>0</v>
      </c>
      <c r="CJ132" s="123">
        <f t="shared" si="710"/>
        <v>0</v>
      </c>
      <c r="CK132" s="123">
        <f t="shared" si="710"/>
        <v>0</v>
      </c>
      <c r="CL132" s="123">
        <f t="shared" si="710"/>
        <v>0</v>
      </c>
      <c r="CM132" s="123">
        <f t="shared" si="710"/>
        <v>0</v>
      </c>
      <c r="CN132" s="123">
        <f t="shared" si="710"/>
        <v>0</v>
      </c>
      <c r="CO132" s="123">
        <f t="shared" si="710"/>
        <v>0</v>
      </c>
      <c r="CP132" s="126">
        <f t="shared" si="710"/>
        <v>0</v>
      </c>
      <c r="CQ132" s="123">
        <f t="shared" si="710"/>
        <v>1</v>
      </c>
      <c r="CR132" s="123">
        <f t="shared" si="710"/>
        <v>0</v>
      </c>
      <c r="CS132" s="123">
        <f t="shared" si="710"/>
        <v>0</v>
      </c>
      <c r="CT132" s="123">
        <f t="shared" si="710"/>
        <v>0</v>
      </c>
      <c r="CU132" s="123">
        <f t="shared" si="710"/>
        <v>0</v>
      </c>
      <c r="CV132" s="123">
        <f t="shared" si="710"/>
        <v>0</v>
      </c>
      <c r="CW132" s="123">
        <f t="shared" si="710"/>
        <v>0</v>
      </c>
      <c r="CX132" s="123">
        <f t="shared" si="711"/>
        <v>0</v>
      </c>
      <c r="CY132" s="123">
        <f t="shared" si="712"/>
        <v>0</v>
      </c>
      <c r="CZ132" s="123">
        <f t="shared" si="712"/>
        <v>-1</v>
      </c>
      <c r="DA132" s="123"/>
      <c r="DB132" s="126"/>
    </row>
    <row r="133" spans="1:106" x14ac:dyDescent="0.3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197"/>
      <c r="AW133" s="244"/>
      <c r="AX133" s="244"/>
      <c r="AY133" s="244"/>
      <c r="AZ133" s="244"/>
      <c r="BA133" s="244"/>
      <c r="BB133" s="244"/>
      <c r="BC133" s="244"/>
      <c r="BD133" s="244"/>
      <c r="BE133" s="244"/>
      <c r="BF133" s="244"/>
      <c r="BG133" s="244"/>
      <c r="BH133" s="245"/>
      <c r="BI133" s="193">
        <f t="shared" si="706"/>
        <v>0</v>
      </c>
      <c r="BJ133" s="123">
        <f t="shared" si="706"/>
        <v>0</v>
      </c>
      <c r="BK133" s="123">
        <f t="shared" si="706"/>
        <v>0</v>
      </c>
      <c r="BL133" s="123">
        <f t="shared" si="706"/>
        <v>0</v>
      </c>
      <c r="BM133" s="123">
        <f t="shared" si="706"/>
        <v>0</v>
      </c>
      <c r="BN133" s="123">
        <f t="shared" si="706"/>
        <v>0</v>
      </c>
      <c r="BO133" s="123">
        <f t="shared" si="706"/>
        <v>0</v>
      </c>
      <c r="BP133" s="123">
        <f t="shared" si="706"/>
        <v>0</v>
      </c>
      <c r="BQ133" s="123">
        <f t="shared" si="706"/>
        <v>0</v>
      </c>
      <c r="BR133" s="206">
        <f t="shared" si="706"/>
        <v>0</v>
      </c>
      <c r="BS133" s="123">
        <f t="shared" si="707"/>
        <v>0</v>
      </c>
      <c r="BT133" s="123">
        <f t="shared" si="707"/>
        <v>0</v>
      </c>
      <c r="BU133" s="123">
        <f t="shared" si="707"/>
        <v>0</v>
      </c>
      <c r="BV133" s="123">
        <f t="shared" si="707"/>
        <v>0</v>
      </c>
      <c r="BW133" s="123">
        <f t="shared" si="707"/>
        <v>0</v>
      </c>
      <c r="BX133" s="123">
        <f t="shared" si="707"/>
        <v>0</v>
      </c>
      <c r="BY133" s="123">
        <f t="shared" si="707"/>
        <v>0</v>
      </c>
      <c r="BZ133" s="123">
        <f t="shared" si="707"/>
        <v>0</v>
      </c>
      <c r="CA133" s="123">
        <f t="shared" si="707"/>
        <v>0</v>
      </c>
      <c r="CB133" s="123">
        <f t="shared" si="707"/>
        <v>0</v>
      </c>
      <c r="CC133" s="123">
        <f t="shared" si="708"/>
        <v>0</v>
      </c>
      <c r="CD133" s="126">
        <f t="shared" si="709"/>
        <v>0</v>
      </c>
      <c r="CE133" s="123">
        <f t="shared" si="710"/>
        <v>0</v>
      </c>
      <c r="CF133" s="123">
        <f t="shared" si="710"/>
        <v>0</v>
      </c>
      <c r="CG133" s="123">
        <f t="shared" si="710"/>
        <v>0</v>
      </c>
      <c r="CH133" s="123">
        <f t="shared" si="710"/>
        <v>0</v>
      </c>
      <c r="CI133" s="123">
        <f t="shared" si="710"/>
        <v>0</v>
      </c>
      <c r="CJ133" s="123">
        <f t="shared" si="710"/>
        <v>0</v>
      </c>
      <c r="CK133" s="123">
        <f t="shared" si="710"/>
        <v>0</v>
      </c>
      <c r="CL133" s="123">
        <f t="shared" si="710"/>
        <v>0</v>
      </c>
      <c r="CM133" s="123">
        <f t="shared" si="710"/>
        <v>0</v>
      </c>
      <c r="CN133" s="123">
        <f t="shared" si="710"/>
        <v>0</v>
      </c>
      <c r="CO133" s="123">
        <f t="shared" si="710"/>
        <v>0</v>
      </c>
      <c r="CP133" s="126">
        <f t="shared" si="710"/>
        <v>0</v>
      </c>
      <c r="CQ133" s="123">
        <f t="shared" si="710"/>
        <v>0</v>
      </c>
      <c r="CR133" s="123">
        <f t="shared" si="710"/>
        <v>0</v>
      </c>
      <c r="CS133" s="123">
        <f t="shared" si="710"/>
        <v>0</v>
      </c>
      <c r="CT133" s="123">
        <f t="shared" si="710"/>
        <v>0</v>
      </c>
      <c r="CU133" s="123">
        <f t="shared" si="710"/>
        <v>0</v>
      </c>
      <c r="CV133" s="123">
        <f t="shared" si="710"/>
        <v>0</v>
      </c>
      <c r="CW133" s="123">
        <f t="shared" si="710"/>
        <v>0</v>
      </c>
      <c r="CX133" s="123">
        <f t="shared" si="711"/>
        <v>0</v>
      </c>
      <c r="CY133" s="123">
        <f t="shared" si="712"/>
        <v>0</v>
      </c>
      <c r="CZ133" s="123">
        <f t="shared" si="712"/>
        <v>0</v>
      </c>
      <c r="DA133" s="123"/>
      <c r="DB133" s="126"/>
    </row>
    <row r="134" spans="1:106" x14ac:dyDescent="0.3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713">SUM(E129:E133)</f>
        <v>308</v>
      </c>
      <c r="F134" s="123">
        <f t="shared" si="713"/>
        <v>190</v>
      </c>
      <c r="G134" s="123">
        <f t="shared" si="713"/>
        <v>286</v>
      </c>
      <c r="H134" s="123">
        <f t="shared" si="713"/>
        <v>217</v>
      </c>
      <c r="I134" s="123">
        <f t="shared" si="713"/>
        <v>132</v>
      </c>
      <c r="J134" s="123">
        <f t="shared" si="713"/>
        <v>117</v>
      </c>
      <c r="K134" s="123">
        <f t="shared" si="713"/>
        <v>10</v>
      </c>
      <c r="L134" s="123">
        <f t="shared" si="713"/>
        <v>4</v>
      </c>
      <c r="M134" s="123">
        <f t="shared" si="713"/>
        <v>14</v>
      </c>
      <c r="N134" s="176">
        <f t="shared" si="713"/>
        <v>7</v>
      </c>
      <c r="O134" s="121">
        <f t="shared" si="713"/>
        <v>5</v>
      </c>
      <c r="P134" s="123">
        <f t="shared" si="713"/>
        <v>0</v>
      </c>
      <c r="Q134" s="123">
        <v>0</v>
      </c>
      <c r="R134" s="123">
        <f t="shared" si="713"/>
        <v>0</v>
      </c>
      <c r="S134" s="123">
        <f t="shared" si="713"/>
        <v>0</v>
      </c>
      <c r="T134" s="123">
        <f t="shared" si="713"/>
        <v>0</v>
      </c>
      <c r="U134" s="123">
        <f t="shared" si="713"/>
        <v>10</v>
      </c>
      <c r="V134" s="123">
        <f t="shared" ref="V134" si="714">SUM(V129:V133)</f>
        <v>2</v>
      </c>
      <c r="W134" s="123">
        <f t="shared" ref="W134:X134" si="715">SUM(W129:W133)</f>
        <v>1</v>
      </c>
      <c r="X134" s="206">
        <f t="shared" si="715"/>
        <v>1</v>
      </c>
      <c r="Y134" s="123">
        <f t="shared" ref="Y134:AB134" si="716">SUM(Y129:Y133)</f>
        <v>1</v>
      </c>
      <c r="Z134" s="123">
        <f t="shared" si="716"/>
        <v>0</v>
      </c>
      <c r="AA134" s="123">
        <f t="shared" si="716"/>
        <v>3</v>
      </c>
      <c r="AB134" s="123">
        <f t="shared" si="716"/>
        <v>4</v>
      </c>
      <c r="AC134" s="123">
        <f t="shared" ref="AC134:BK134" si="717">SUM(AC129:AC133)</f>
        <v>5</v>
      </c>
      <c r="AD134" s="123">
        <f t="shared" si="717"/>
        <v>6</v>
      </c>
      <c r="AE134" s="48">
        <f t="shared" si="717"/>
        <v>38</v>
      </c>
      <c r="AF134" s="48">
        <f t="shared" si="717"/>
        <v>145</v>
      </c>
      <c r="AG134" s="48">
        <f t="shared" ref="AG134:AI134" si="718">SUM(AG129:AG133)</f>
        <v>111</v>
      </c>
      <c r="AH134" s="48">
        <f t="shared" si="718"/>
        <v>135</v>
      </c>
      <c r="AI134" s="48">
        <f t="shared" si="718"/>
        <v>2</v>
      </c>
      <c r="AJ134" s="200">
        <f t="shared" ref="AJ134" si="719">SUM(AJ129:AJ133)</f>
        <v>0</v>
      </c>
      <c r="AK134" s="123">
        <v>20</v>
      </c>
      <c r="AL134" s="123">
        <v>13</v>
      </c>
      <c r="AM134" s="123">
        <v>15</v>
      </c>
      <c r="AN134" s="123">
        <v>114</v>
      </c>
      <c r="AO134" s="123">
        <v>200</v>
      </c>
      <c r="AP134" s="123">
        <v>148</v>
      </c>
      <c r="AQ134" s="48">
        <v>40</v>
      </c>
      <c r="AR134" s="48">
        <v>92</v>
      </c>
      <c r="AS134" s="48">
        <v>113</v>
      </c>
      <c r="AT134" s="48">
        <v>54</v>
      </c>
      <c r="AU134" s="48">
        <v>8</v>
      </c>
      <c r="AV134" s="200">
        <v>0</v>
      </c>
      <c r="AW134" s="48">
        <f t="shared" ref="AW134:BG134" si="720">SUM(AW129:AW133)</f>
        <v>0</v>
      </c>
      <c r="AX134" s="48">
        <f t="shared" si="720"/>
        <v>0</v>
      </c>
      <c r="AY134" s="48">
        <f t="shared" si="720"/>
        <v>18</v>
      </c>
      <c r="AZ134" s="48">
        <f t="shared" si="720"/>
        <v>68</v>
      </c>
      <c r="BA134" s="48">
        <f t="shared" si="720"/>
        <v>243</v>
      </c>
      <c r="BB134" s="48">
        <f t="shared" si="720"/>
        <v>201</v>
      </c>
      <c r="BC134" s="48">
        <f t="shared" si="720"/>
        <v>108</v>
      </c>
      <c r="BD134" s="48">
        <f t="shared" si="720"/>
        <v>174</v>
      </c>
      <c r="BE134" s="48">
        <f t="shared" si="720"/>
        <v>120</v>
      </c>
      <c r="BF134" s="48">
        <f t="shared" si="720"/>
        <v>113</v>
      </c>
      <c r="BG134" s="48">
        <f t="shared" si="720"/>
        <v>0</v>
      </c>
      <c r="BH134" s="200">
        <f t="shared" ref="BH134" si="721">SUM(BH129:BH133)</f>
        <v>0</v>
      </c>
      <c r="BI134" s="193">
        <f t="shared" si="717"/>
        <v>0</v>
      </c>
      <c r="BJ134" s="123">
        <f t="shared" si="717"/>
        <v>156</v>
      </c>
      <c r="BK134" s="123">
        <f t="shared" si="717"/>
        <v>308</v>
      </c>
      <c r="BL134" s="123">
        <f t="shared" ref="BL134:BO134" si="722">SUM(BL129:BL133)</f>
        <v>190</v>
      </c>
      <c r="BM134" s="123">
        <f t="shared" si="722"/>
        <v>286</v>
      </c>
      <c r="BN134" s="123">
        <f t="shared" si="722"/>
        <v>217</v>
      </c>
      <c r="BO134" s="123">
        <f t="shared" si="722"/>
        <v>122</v>
      </c>
      <c r="BP134" s="123">
        <f t="shared" ref="BP134:BQ134" si="723">SUM(BP129:BP133)</f>
        <v>115</v>
      </c>
      <c r="BQ134" s="123">
        <f t="shared" si="723"/>
        <v>9</v>
      </c>
      <c r="BR134" s="206">
        <f t="shared" ref="BR134:BS134" si="724">SUM(BR129:BR133)</f>
        <v>3</v>
      </c>
      <c r="BS134" s="123">
        <f t="shared" si="724"/>
        <v>13</v>
      </c>
      <c r="BT134" s="123">
        <f t="shared" ref="BT134:BU134" si="725">SUM(BT129:BT133)</f>
        <v>7</v>
      </c>
      <c r="BU134" s="123">
        <f t="shared" si="725"/>
        <v>2</v>
      </c>
      <c r="BV134" s="123">
        <f t="shared" ref="BV134:BW134" si="726">SUM(BV129:BV133)</f>
        <v>-4</v>
      </c>
      <c r="BW134" s="123">
        <f t="shared" si="726"/>
        <v>-5</v>
      </c>
      <c r="BX134" s="123">
        <f t="shared" ref="BX134:BY134" si="727">SUM(BX129:BX133)</f>
        <v>-6</v>
      </c>
      <c r="BY134" s="123">
        <f t="shared" si="727"/>
        <v>-38</v>
      </c>
      <c r="BZ134" s="123">
        <f t="shared" ref="BZ134:CA134" si="728">SUM(BZ129:BZ133)</f>
        <v>-145</v>
      </c>
      <c r="CA134" s="123">
        <f t="shared" si="728"/>
        <v>-101</v>
      </c>
      <c r="CB134" s="123">
        <f t="shared" ref="CB134" si="729">SUM(CB129:CB133)</f>
        <v>-133</v>
      </c>
      <c r="CC134" s="123">
        <f t="shared" ref="CC134:CE134" si="730">SUM(CC129:CC133)</f>
        <v>-1</v>
      </c>
      <c r="CD134" s="126">
        <f t="shared" si="730"/>
        <v>1</v>
      </c>
      <c r="CE134" s="123">
        <f t="shared" si="730"/>
        <v>-19</v>
      </c>
      <c r="CF134" s="123">
        <f t="shared" ref="CF134:CG134" si="731">SUM(CF129:CF133)</f>
        <v>-13</v>
      </c>
      <c r="CG134" s="123">
        <f t="shared" si="731"/>
        <v>-12</v>
      </c>
      <c r="CH134" s="123">
        <f t="shared" ref="CH134:CI134" si="732">SUM(CH129:CH133)</f>
        <v>-110</v>
      </c>
      <c r="CI134" s="123">
        <f t="shared" si="732"/>
        <v>-195</v>
      </c>
      <c r="CJ134" s="123">
        <f t="shared" ref="CJ134:CK134" si="733">SUM(CJ129:CJ133)</f>
        <v>-142</v>
      </c>
      <c r="CK134" s="123">
        <f t="shared" si="733"/>
        <v>-2</v>
      </c>
      <c r="CL134" s="123">
        <f t="shared" ref="CL134:CM134" si="734">SUM(CL129:CL133)</f>
        <v>53</v>
      </c>
      <c r="CM134" s="123">
        <f t="shared" si="734"/>
        <v>-2</v>
      </c>
      <c r="CN134" s="123">
        <f t="shared" ref="CN134:CO134" si="735">SUM(CN129:CN133)</f>
        <v>81</v>
      </c>
      <c r="CO134" s="123">
        <f t="shared" si="735"/>
        <v>-6</v>
      </c>
      <c r="CP134" s="126">
        <f t="shared" ref="CP134:CQ134" si="736">SUM(CP129:CP133)</f>
        <v>0</v>
      </c>
      <c r="CQ134" s="123">
        <f t="shared" si="736"/>
        <v>20</v>
      </c>
      <c r="CR134" s="123">
        <f t="shared" ref="CR134:CS134" si="737">SUM(CR129:CR133)</f>
        <v>13</v>
      </c>
      <c r="CS134" s="123">
        <f t="shared" si="737"/>
        <v>-3</v>
      </c>
      <c r="CT134" s="123">
        <f t="shared" ref="CT134:CU134" si="738">SUM(CT129:CT133)</f>
        <v>46</v>
      </c>
      <c r="CU134" s="123">
        <f t="shared" si="738"/>
        <v>-43</v>
      </c>
      <c r="CV134" s="123">
        <f t="shared" ref="CV134:CW134" si="739">SUM(CV129:CV133)</f>
        <v>-53</v>
      </c>
      <c r="CW134" s="123">
        <f t="shared" si="739"/>
        <v>-68</v>
      </c>
      <c r="CX134" s="123">
        <f t="shared" ref="CX134:CY134" si="740">SUM(CX129:CX133)</f>
        <v>-82</v>
      </c>
      <c r="CY134" s="123">
        <f t="shared" si="740"/>
        <v>-7</v>
      </c>
      <c r="CZ134" s="123">
        <f t="shared" ref="CZ134" si="741">SUM(CZ129:CZ133)</f>
        <v>-59</v>
      </c>
      <c r="DA134" s="123"/>
      <c r="DB134" s="126"/>
    </row>
    <row r="135" spans="1:106" x14ac:dyDescent="0.3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220"/>
      <c r="AW135" s="127"/>
      <c r="AX135" s="127"/>
      <c r="AY135" s="127"/>
      <c r="AZ135" s="127"/>
      <c r="BA135" s="127"/>
      <c r="BB135" s="127"/>
      <c r="BC135" s="127"/>
      <c r="BD135" s="127"/>
      <c r="BE135" s="127"/>
      <c r="BF135" s="127"/>
      <c r="BG135" s="127"/>
      <c r="BH135" s="220"/>
      <c r="BI135" s="194"/>
      <c r="BJ135" s="127"/>
      <c r="BK135" s="127"/>
      <c r="BL135" s="127"/>
      <c r="BM135" s="114"/>
      <c r="BN135" s="127"/>
      <c r="BO135" s="127"/>
      <c r="BP135" s="127"/>
      <c r="BQ135" s="127"/>
      <c r="BR135" s="207"/>
      <c r="BS135" s="127"/>
      <c r="BT135" s="127"/>
      <c r="BU135" s="127"/>
      <c r="BV135" s="127"/>
      <c r="BW135" s="127"/>
      <c r="BX135" s="127"/>
      <c r="BY135" s="127"/>
      <c r="BZ135" s="127"/>
      <c r="CA135" s="127"/>
      <c r="CB135" s="127"/>
      <c r="CC135" s="127"/>
      <c r="CD135" s="130"/>
      <c r="CE135" s="127"/>
      <c r="CF135" s="127"/>
      <c r="CG135" s="127"/>
      <c r="CH135" s="127"/>
      <c r="CI135" s="127"/>
      <c r="CJ135" s="127"/>
      <c r="CK135" s="127"/>
      <c r="CL135" s="127"/>
      <c r="CM135" s="127"/>
      <c r="CN135" s="127"/>
      <c r="CO135" s="127"/>
      <c r="CP135" s="130"/>
      <c r="CQ135" s="127"/>
      <c r="CR135" s="127"/>
      <c r="CS135" s="127"/>
      <c r="CT135" s="127"/>
      <c r="CU135" s="127"/>
      <c r="CV135" s="127"/>
      <c r="CW135" s="127"/>
      <c r="CX135" s="127"/>
      <c r="CY135" s="127"/>
      <c r="CZ135" s="127"/>
      <c r="DA135" s="127"/>
      <c r="DB135" s="130"/>
    </row>
    <row r="136" spans="1:106" x14ac:dyDescent="0.3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46">
        <v>429</v>
      </c>
      <c r="AL136" s="46">
        <v>484</v>
      </c>
      <c r="AM136" s="46">
        <v>763</v>
      </c>
      <c r="AN136" s="46">
        <v>898</v>
      </c>
      <c r="AO136" s="46">
        <v>949</v>
      </c>
      <c r="AP136" s="46">
        <v>950</v>
      </c>
      <c r="AQ136" s="46">
        <v>858</v>
      </c>
      <c r="AR136" s="46">
        <v>1025</v>
      </c>
      <c r="AS136" s="46">
        <v>697</v>
      </c>
      <c r="AT136" s="46">
        <v>576</v>
      </c>
      <c r="AU136" s="46">
        <v>446</v>
      </c>
      <c r="AV136" s="197">
        <v>394</v>
      </c>
      <c r="AW136" s="244">
        <v>324</v>
      </c>
      <c r="AX136" s="244">
        <v>351</v>
      </c>
      <c r="AY136" s="244">
        <v>558</v>
      </c>
      <c r="AZ136" s="244">
        <v>662</v>
      </c>
      <c r="BA136" s="244">
        <v>770</v>
      </c>
      <c r="BB136" s="244">
        <v>800</v>
      </c>
      <c r="BC136" s="244">
        <v>675</v>
      </c>
      <c r="BD136" s="244">
        <v>635</v>
      </c>
      <c r="BE136" s="244">
        <v>517</v>
      </c>
      <c r="BF136" s="244">
        <v>401</v>
      </c>
      <c r="BG136" s="244"/>
      <c r="BH136" s="245"/>
      <c r="BI136" s="193">
        <f t="shared" ref="BI136:BR140" si="742">C136-O136</f>
        <v>343</v>
      </c>
      <c r="BJ136" s="123">
        <f t="shared" si="742"/>
        <v>361</v>
      </c>
      <c r="BK136" s="123">
        <f t="shared" si="742"/>
        <v>1099</v>
      </c>
      <c r="BL136" s="123">
        <f t="shared" si="742"/>
        <v>814</v>
      </c>
      <c r="BM136" s="123">
        <f t="shared" si="742"/>
        <v>626</v>
      </c>
      <c r="BN136" s="123">
        <f t="shared" si="742"/>
        <v>793</v>
      </c>
      <c r="BO136" s="123">
        <f t="shared" si="742"/>
        <v>463</v>
      </c>
      <c r="BP136" s="123">
        <f t="shared" si="742"/>
        <v>332</v>
      </c>
      <c r="BQ136" s="123">
        <f t="shared" si="742"/>
        <v>109</v>
      </c>
      <c r="BR136" s="206">
        <f t="shared" si="742"/>
        <v>-9</v>
      </c>
      <c r="BS136" s="123">
        <f t="shared" ref="BS136:CB140" si="743">M136-Y136</f>
        <v>22</v>
      </c>
      <c r="BT136" s="123">
        <f t="shared" si="743"/>
        <v>134</v>
      </c>
      <c r="BU136" s="123">
        <f t="shared" si="743"/>
        <v>157</v>
      </c>
      <c r="BV136" s="123">
        <f t="shared" si="743"/>
        <v>161</v>
      </c>
      <c r="BW136" s="123">
        <f t="shared" si="743"/>
        <v>-234</v>
      </c>
      <c r="BX136" s="123">
        <f t="shared" si="743"/>
        <v>-179</v>
      </c>
      <c r="BY136" s="123">
        <f t="shared" si="743"/>
        <v>-229</v>
      </c>
      <c r="BZ136" s="123">
        <f t="shared" si="743"/>
        <v>-385</v>
      </c>
      <c r="CA136" s="123">
        <f t="shared" si="743"/>
        <v>-411</v>
      </c>
      <c r="CB136" s="123">
        <f t="shared" si="743"/>
        <v>-422</v>
      </c>
      <c r="CC136" s="123">
        <f t="shared" ref="CC136:CC140" si="744">W136-AI136</f>
        <v>-303</v>
      </c>
      <c r="CD136" s="126">
        <f t="shared" ref="CD136:CD140" si="745">X136-AJ136</f>
        <v>-286</v>
      </c>
      <c r="CE136" s="123">
        <f t="shared" ref="CE136:CW140" si="746">Y136-AK136</f>
        <v>-167</v>
      </c>
      <c r="CF136" s="123">
        <f t="shared" si="746"/>
        <v>-204</v>
      </c>
      <c r="CG136" s="123">
        <f t="shared" si="746"/>
        <v>-415</v>
      </c>
      <c r="CH136" s="123">
        <f t="shared" si="746"/>
        <v>-533</v>
      </c>
      <c r="CI136" s="123">
        <f t="shared" si="746"/>
        <v>-594</v>
      </c>
      <c r="CJ136" s="123">
        <f t="shared" si="746"/>
        <v>-416</v>
      </c>
      <c r="CK136" s="123">
        <f t="shared" si="746"/>
        <v>-278</v>
      </c>
      <c r="CL136" s="123">
        <f t="shared" si="746"/>
        <v>-364</v>
      </c>
      <c r="CM136" s="123">
        <f t="shared" si="746"/>
        <v>2</v>
      </c>
      <c r="CN136" s="123">
        <f t="shared" si="746"/>
        <v>97</v>
      </c>
      <c r="CO136" s="123">
        <f t="shared" si="746"/>
        <v>107</v>
      </c>
      <c r="CP136" s="126">
        <f t="shared" si="746"/>
        <v>159</v>
      </c>
      <c r="CQ136" s="123">
        <f t="shared" si="746"/>
        <v>105</v>
      </c>
      <c r="CR136" s="123">
        <f t="shared" si="746"/>
        <v>133</v>
      </c>
      <c r="CS136" s="123">
        <f t="shared" si="746"/>
        <v>205</v>
      </c>
      <c r="CT136" s="123">
        <f t="shared" si="746"/>
        <v>236</v>
      </c>
      <c r="CU136" s="123">
        <f t="shared" si="746"/>
        <v>179</v>
      </c>
      <c r="CV136" s="123">
        <f t="shared" si="746"/>
        <v>150</v>
      </c>
      <c r="CW136" s="123">
        <f t="shared" si="746"/>
        <v>183</v>
      </c>
      <c r="CX136" s="123">
        <f t="shared" ref="CX136:CX140" si="747">AR136-BD136</f>
        <v>390</v>
      </c>
      <c r="CY136" s="123">
        <f t="shared" ref="CY136:CZ140" si="748">AS136-BE136</f>
        <v>180</v>
      </c>
      <c r="CZ136" s="123">
        <f t="shared" si="748"/>
        <v>175</v>
      </c>
      <c r="DA136" s="123"/>
      <c r="DB136" s="126"/>
    </row>
    <row r="137" spans="1:106" x14ac:dyDescent="0.3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46">
        <v>69</v>
      </c>
      <c r="AL137" s="46">
        <v>95</v>
      </c>
      <c r="AM137" s="46">
        <v>136</v>
      </c>
      <c r="AN137" s="46">
        <v>142</v>
      </c>
      <c r="AO137" s="46">
        <v>156</v>
      </c>
      <c r="AP137" s="46">
        <v>270</v>
      </c>
      <c r="AQ137" s="46">
        <v>293</v>
      </c>
      <c r="AR137" s="46">
        <v>308</v>
      </c>
      <c r="AS137" s="46">
        <v>252</v>
      </c>
      <c r="AT137" s="46">
        <v>208</v>
      </c>
      <c r="AU137" s="46">
        <v>138</v>
      </c>
      <c r="AV137" s="197">
        <v>106</v>
      </c>
      <c r="AW137" s="244">
        <v>80</v>
      </c>
      <c r="AX137" s="244">
        <v>98</v>
      </c>
      <c r="AY137" s="244">
        <v>137</v>
      </c>
      <c r="AZ137" s="244">
        <v>170</v>
      </c>
      <c r="BA137" s="244">
        <v>260</v>
      </c>
      <c r="BB137" s="244">
        <v>272</v>
      </c>
      <c r="BC137" s="244">
        <v>224</v>
      </c>
      <c r="BD137" s="244">
        <v>246</v>
      </c>
      <c r="BE137" s="244">
        <v>232</v>
      </c>
      <c r="BF137" s="244">
        <v>199</v>
      </c>
      <c r="BG137" s="244"/>
      <c r="BH137" s="245"/>
      <c r="BI137" s="193">
        <f t="shared" si="742"/>
        <v>158</v>
      </c>
      <c r="BJ137" s="123">
        <f t="shared" si="742"/>
        <v>217</v>
      </c>
      <c r="BK137" s="123">
        <f t="shared" si="742"/>
        <v>203</v>
      </c>
      <c r="BL137" s="123">
        <f t="shared" si="742"/>
        <v>525</v>
      </c>
      <c r="BM137" s="123">
        <f t="shared" si="742"/>
        <v>370</v>
      </c>
      <c r="BN137" s="123">
        <f t="shared" si="742"/>
        <v>452</v>
      </c>
      <c r="BO137" s="123">
        <f t="shared" si="742"/>
        <v>418</v>
      </c>
      <c r="BP137" s="123">
        <f t="shared" si="742"/>
        <v>410</v>
      </c>
      <c r="BQ137" s="123">
        <f t="shared" si="742"/>
        <v>225</v>
      </c>
      <c r="BR137" s="206">
        <f t="shared" si="742"/>
        <v>108</v>
      </c>
      <c r="BS137" s="123">
        <f t="shared" si="743"/>
        <v>105</v>
      </c>
      <c r="BT137" s="123">
        <f t="shared" si="743"/>
        <v>95</v>
      </c>
      <c r="BU137" s="123">
        <f t="shared" si="743"/>
        <v>70</v>
      </c>
      <c r="BV137" s="123">
        <f t="shared" si="743"/>
        <v>15</v>
      </c>
      <c r="BW137" s="123">
        <f t="shared" si="743"/>
        <v>339</v>
      </c>
      <c r="BX137" s="123">
        <f t="shared" si="743"/>
        <v>-78</v>
      </c>
      <c r="BY137" s="123">
        <f t="shared" si="743"/>
        <v>-95</v>
      </c>
      <c r="BZ137" s="123">
        <f t="shared" si="743"/>
        <v>-106</v>
      </c>
      <c r="CA137" s="123">
        <f t="shared" si="743"/>
        <v>-71</v>
      </c>
      <c r="CB137" s="123">
        <f t="shared" si="743"/>
        <v>-57</v>
      </c>
      <c r="CC137" s="123">
        <f t="shared" si="744"/>
        <v>-26</v>
      </c>
      <c r="CD137" s="126">
        <f t="shared" si="745"/>
        <v>-6</v>
      </c>
      <c r="CE137" s="123">
        <f t="shared" si="746"/>
        <v>8</v>
      </c>
      <c r="CF137" s="123">
        <f t="shared" si="746"/>
        <v>-12</v>
      </c>
      <c r="CG137" s="123">
        <f t="shared" si="746"/>
        <v>-39</v>
      </c>
      <c r="CH137" s="123">
        <f t="shared" si="746"/>
        <v>-30</v>
      </c>
      <c r="CI137" s="123">
        <f t="shared" si="746"/>
        <v>-66</v>
      </c>
      <c r="CJ137" s="123">
        <f t="shared" si="746"/>
        <v>-90</v>
      </c>
      <c r="CK137" s="123">
        <f t="shared" si="746"/>
        <v>-91</v>
      </c>
      <c r="CL137" s="123">
        <f t="shared" si="746"/>
        <v>-128</v>
      </c>
      <c r="CM137" s="123">
        <f t="shared" si="746"/>
        <v>-106</v>
      </c>
      <c r="CN137" s="123">
        <f t="shared" si="746"/>
        <v>-84</v>
      </c>
      <c r="CO137" s="123">
        <f t="shared" si="746"/>
        <v>-49</v>
      </c>
      <c r="CP137" s="126">
        <f t="shared" si="746"/>
        <v>-20</v>
      </c>
      <c r="CQ137" s="123">
        <f t="shared" si="746"/>
        <v>-11</v>
      </c>
      <c r="CR137" s="123">
        <f t="shared" si="746"/>
        <v>-3</v>
      </c>
      <c r="CS137" s="123">
        <f t="shared" si="746"/>
        <v>-1</v>
      </c>
      <c r="CT137" s="123">
        <f t="shared" si="746"/>
        <v>-28</v>
      </c>
      <c r="CU137" s="123">
        <f t="shared" si="746"/>
        <v>-104</v>
      </c>
      <c r="CV137" s="123">
        <f t="shared" si="746"/>
        <v>-2</v>
      </c>
      <c r="CW137" s="123">
        <f t="shared" si="746"/>
        <v>69</v>
      </c>
      <c r="CX137" s="123">
        <f t="shared" si="747"/>
        <v>62</v>
      </c>
      <c r="CY137" s="123">
        <f t="shared" si="748"/>
        <v>20</v>
      </c>
      <c r="CZ137" s="123">
        <f t="shared" si="748"/>
        <v>9</v>
      </c>
      <c r="DA137" s="123"/>
      <c r="DB137" s="126"/>
    </row>
    <row r="138" spans="1:106" x14ac:dyDescent="0.3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46">
        <v>12</v>
      </c>
      <c r="AL138" s="46">
        <v>17</v>
      </c>
      <c r="AM138" s="46">
        <v>33</v>
      </c>
      <c r="AN138" s="46">
        <v>32</v>
      </c>
      <c r="AO138" s="46">
        <v>25</v>
      </c>
      <c r="AP138" s="46">
        <v>15</v>
      </c>
      <c r="AQ138" s="46">
        <v>11</v>
      </c>
      <c r="AR138" s="46">
        <v>20</v>
      </c>
      <c r="AS138" s="46">
        <v>22</v>
      </c>
      <c r="AT138" s="46">
        <v>15</v>
      </c>
      <c r="AU138" s="46">
        <v>12</v>
      </c>
      <c r="AV138" s="197">
        <v>9</v>
      </c>
      <c r="AW138" s="244">
        <v>6</v>
      </c>
      <c r="AX138" s="244">
        <v>9</v>
      </c>
      <c r="AY138" s="244">
        <v>21</v>
      </c>
      <c r="AZ138" s="244">
        <v>26</v>
      </c>
      <c r="BA138" s="244">
        <v>30</v>
      </c>
      <c r="BB138" s="244">
        <v>32</v>
      </c>
      <c r="BC138" s="244">
        <v>21</v>
      </c>
      <c r="BD138" s="244">
        <v>23</v>
      </c>
      <c r="BE138" s="244">
        <v>16</v>
      </c>
      <c r="BF138" s="244">
        <v>12</v>
      </c>
      <c r="BG138" s="244"/>
      <c r="BH138" s="245"/>
      <c r="BI138" s="193">
        <f t="shared" si="742"/>
        <v>13</v>
      </c>
      <c r="BJ138" s="123">
        <f t="shared" si="742"/>
        <v>7</v>
      </c>
      <c r="BK138" s="123">
        <f t="shared" si="742"/>
        <v>32</v>
      </c>
      <c r="BL138" s="123">
        <f t="shared" si="742"/>
        <v>35</v>
      </c>
      <c r="BM138" s="123">
        <f t="shared" si="742"/>
        <v>21</v>
      </c>
      <c r="BN138" s="123">
        <f t="shared" si="742"/>
        <v>17</v>
      </c>
      <c r="BO138" s="123">
        <f t="shared" si="742"/>
        <v>-23</v>
      </c>
      <c r="BP138" s="123">
        <f t="shared" si="742"/>
        <v>-23</v>
      </c>
      <c r="BQ138" s="123">
        <f t="shared" si="742"/>
        <v>-15</v>
      </c>
      <c r="BR138" s="206">
        <f t="shared" si="742"/>
        <v>-25</v>
      </c>
      <c r="BS138" s="123">
        <f t="shared" si="743"/>
        <v>-17</v>
      </c>
      <c r="BT138" s="123">
        <f t="shared" si="743"/>
        <v>-20</v>
      </c>
      <c r="BU138" s="123">
        <f t="shared" si="743"/>
        <v>-18</v>
      </c>
      <c r="BV138" s="123">
        <f t="shared" si="743"/>
        <v>-18</v>
      </c>
      <c r="BW138" s="123">
        <f t="shared" si="743"/>
        <v>-8</v>
      </c>
      <c r="BX138" s="123">
        <f t="shared" si="743"/>
        <v>-20</v>
      </c>
      <c r="BY138" s="123">
        <f t="shared" si="743"/>
        <v>-13</v>
      </c>
      <c r="BZ138" s="123">
        <f t="shared" si="743"/>
        <v>-8</v>
      </c>
      <c r="CA138" s="123">
        <f t="shared" si="743"/>
        <v>23</v>
      </c>
      <c r="CB138" s="123">
        <f t="shared" si="743"/>
        <v>20</v>
      </c>
      <c r="CC138" s="123">
        <f t="shared" si="744"/>
        <v>10</v>
      </c>
      <c r="CD138" s="126">
        <f t="shared" si="745"/>
        <v>15</v>
      </c>
      <c r="CE138" s="123">
        <f t="shared" si="746"/>
        <v>13</v>
      </c>
      <c r="CF138" s="123">
        <f t="shared" si="746"/>
        <v>13</v>
      </c>
      <c r="CG138" s="123">
        <f t="shared" si="746"/>
        <v>-5</v>
      </c>
      <c r="CH138" s="123">
        <f t="shared" si="746"/>
        <v>0</v>
      </c>
      <c r="CI138" s="123">
        <f t="shared" si="746"/>
        <v>-2</v>
      </c>
      <c r="CJ138" s="123">
        <f t="shared" si="746"/>
        <v>18</v>
      </c>
      <c r="CK138" s="123">
        <f t="shared" si="746"/>
        <v>18</v>
      </c>
      <c r="CL138" s="123">
        <f t="shared" si="746"/>
        <v>2</v>
      </c>
      <c r="CM138" s="123">
        <f t="shared" si="746"/>
        <v>-6</v>
      </c>
      <c r="CN138" s="123">
        <f t="shared" si="746"/>
        <v>2</v>
      </c>
      <c r="CO138" s="123">
        <f t="shared" si="746"/>
        <v>0</v>
      </c>
      <c r="CP138" s="126">
        <f t="shared" si="746"/>
        <v>5</v>
      </c>
      <c r="CQ138" s="123">
        <f t="shared" si="746"/>
        <v>6</v>
      </c>
      <c r="CR138" s="123">
        <f t="shared" si="746"/>
        <v>8</v>
      </c>
      <c r="CS138" s="123">
        <f t="shared" si="746"/>
        <v>12</v>
      </c>
      <c r="CT138" s="123">
        <f t="shared" si="746"/>
        <v>6</v>
      </c>
      <c r="CU138" s="123">
        <f t="shared" si="746"/>
        <v>-5</v>
      </c>
      <c r="CV138" s="123">
        <f t="shared" si="746"/>
        <v>-17</v>
      </c>
      <c r="CW138" s="123">
        <f t="shared" si="746"/>
        <v>-10</v>
      </c>
      <c r="CX138" s="123">
        <f t="shared" si="747"/>
        <v>-3</v>
      </c>
      <c r="CY138" s="123">
        <f t="shared" si="748"/>
        <v>6</v>
      </c>
      <c r="CZ138" s="123">
        <f t="shared" si="748"/>
        <v>3</v>
      </c>
      <c r="DA138" s="123"/>
      <c r="DB138" s="126"/>
    </row>
    <row r="139" spans="1:106" x14ac:dyDescent="0.3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46">
        <v>2</v>
      </c>
      <c r="AL139" s="46">
        <v>2</v>
      </c>
      <c r="AM139" s="46">
        <v>4</v>
      </c>
      <c r="AN139" s="46">
        <v>4</v>
      </c>
      <c r="AO139" s="46">
        <v>5</v>
      </c>
      <c r="AP139" s="46">
        <v>5</v>
      </c>
      <c r="AQ139" s="46">
        <v>5</v>
      </c>
      <c r="AR139" s="46">
        <v>6</v>
      </c>
      <c r="AS139" s="46">
        <v>5</v>
      </c>
      <c r="AT139" s="46">
        <v>4</v>
      </c>
      <c r="AU139" s="46">
        <v>3</v>
      </c>
      <c r="AV139" s="197">
        <v>2</v>
      </c>
      <c r="AW139" s="244">
        <v>2</v>
      </c>
      <c r="AX139" s="244">
        <v>2</v>
      </c>
      <c r="AY139" s="244">
        <v>2</v>
      </c>
      <c r="AZ139" s="244">
        <v>2</v>
      </c>
      <c r="BA139" s="244">
        <v>2</v>
      </c>
      <c r="BB139" s="244">
        <v>2</v>
      </c>
      <c r="BC139" s="244">
        <v>2</v>
      </c>
      <c r="BD139" s="244">
        <v>3</v>
      </c>
      <c r="BE139" s="244">
        <v>1</v>
      </c>
      <c r="BF139" s="244"/>
      <c r="BG139" s="244"/>
      <c r="BH139" s="245"/>
      <c r="BI139" s="193">
        <f t="shared" si="742"/>
        <v>4</v>
      </c>
      <c r="BJ139" s="123">
        <f t="shared" si="742"/>
        <v>6</v>
      </c>
      <c r="BK139" s="123">
        <f t="shared" si="742"/>
        <v>2</v>
      </c>
      <c r="BL139" s="123">
        <f t="shared" si="742"/>
        <v>3</v>
      </c>
      <c r="BM139" s="123">
        <f t="shared" si="742"/>
        <v>2</v>
      </c>
      <c r="BN139" s="123">
        <f t="shared" si="742"/>
        <v>-1</v>
      </c>
      <c r="BO139" s="123">
        <f t="shared" si="742"/>
        <v>-5</v>
      </c>
      <c r="BP139" s="123">
        <f t="shared" si="742"/>
        <v>-4</v>
      </c>
      <c r="BQ139" s="123">
        <f t="shared" si="742"/>
        <v>-3</v>
      </c>
      <c r="BR139" s="206">
        <f t="shared" si="742"/>
        <v>-5</v>
      </c>
      <c r="BS139" s="123">
        <f t="shared" si="743"/>
        <v>-6</v>
      </c>
      <c r="BT139" s="123">
        <f t="shared" si="743"/>
        <v>-6</v>
      </c>
      <c r="BU139" s="123">
        <f t="shared" si="743"/>
        <v>-4</v>
      </c>
      <c r="BV139" s="123">
        <f t="shared" si="743"/>
        <v>-3</v>
      </c>
      <c r="BW139" s="123">
        <f t="shared" si="743"/>
        <v>0</v>
      </c>
      <c r="BX139" s="123">
        <f t="shared" si="743"/>
        <v>0</v>
      </c>
      <c r="BY139" s="123">
        <f t="shared" si="743"/>
        <v>0</v>
      </c>
      <c r="BZ139" s="123">
        <f t="shared" si="743"/>
        <v>1</v>
      </c>
      <c r="CA139" s="123">
        <f t="shared" si="743"/>
        <v>4</v>
      </c>
      <c r="CB139" s="123">
        <f t="shared" si="743"/>
        <v>3</v>
      </c>
      <c r="CC139" s="123">
        <f t="shared" si="744"/>
        <v>3</v>
      </c>
      <c r="CD139" s="126">
        <f t="shared" si="745"/>
        <v>5</v>
      </c>
      <c r="CE139" s="123">
        <f t="shared" si="746"/>
        <v>4</v>
      </c>
      <c r="CF139" s="123">
        <f t="shared" si="746"/>
        <v>5</v>
      </c>
      <c r="CG139" s="123">
        <f t="shared" si="746"/>
        <v>1</v>
      </c>
      <c r="CH139" s="123">
        <f t="shared" si="746"/>
        <v>-1</v>
      </c>
      <c r="CI139" s="123">
        <f t="shared" si="746"/>
        <v>-2</v>
      </c>
      <c r="CJ139" s="123">
        <f t="shared" si="746"/>
        <v>-2</v>
      </c>
      <c r="CK139" s="123">
        <f t="shared" si="746"/>
        <v>-2</v>
      </c>
      <c r="CL139" s="123">
        <f t="shared" si="746"/>
        <v>-4</v>
      </c>
      <c r="CM139" s="123">
        <f t="shared" si="746"/>
        <v>-3</v>
      </c>
      <c r="CN139" s="123">
        <f t="shared" si="746"/>
        <v>-2</v>
      </c>
      <c r="CO139" s="123">
        <f t="shared" si="746"/>
        <v>-2</v>
      </c>
      <c r="CP139" s="126">
        <f t="shared" si="746"/>
        <v>-1</v>
      </c>
      <c r="CQ139" s="123">
        <f t="shared" si="746"/>
        <v>0</v>
      </c>
      <c r="CR139" s="123">
        <f t="shared" si="746"/>
        <v>0</v>
      </c>
      <c r="CS139" s="123">
        <f t="shared" si="746"/>
        <v>2</v>
      </c>
      <c r="CT139" s="123">
        <f t="shared" si="746"/>
        <v>2</v>
      </c>
      <c r="CU139" s="123">
        <f t="shared" si="746"/>
        <v>3</v>
      </c>
      <c r="CV139" s="123">
        <f t="shared" si="746"/>
        <v>3</v>
      </c>
      <c r="CW139" s="123">
        <f t="shared" si="746"/>
        <v>3</v>
      </c>
      <c r="CX139" s="123">
        <f t="shared" si="747"/>
        <v>3</v>
      </c>
      <c r="CY139" s="123">
        <f t="shared" si="748"/>
        <v>4</v>
      </c>
      <c r="CZ139" s="123">
        <f t="shared" si="748"/>
        <v>4</v>
      </c>
      <c r="DA139" s="123"/>
      <c r="DB139" s="126"/>
    </row>
    <row r="140" spans="1:106" x14ac:dyDescent="0.3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>
        <v>1</v>
      </c>
      <c r="AU140" s="46">
        <v>1</v>
      </c>
      <c r="AV140" s="197"/>
      <c r="AW140" s="244"/>
      <c r="AX140" s="244"/>
      <c r="AY140" s="244"/>
      <c r="AZ140" s="244"/>
      <c r="BA140" s="244"/>
      <c r="BB140" s="244">
        <v>1</v>
      </c>
      <c r="BC140" s="244"/>
      <c r="BD140" s="244">
        <v>1</v>
      </c>
      <c r="BE140" s="244"/>
      <c r="BF140" s="244"/>
      <c r="BG140" s="244"/>
      <c r="BH140" s="245"/>
      <c r="BI140" s="193">
        <f t="shared" si="742"/>
        <v>0</v>
      </c>
      <c r="BJ140" s="123">
        <f t="shared" si="742"/>
        <v>0</v>
      </c>
      <c r="BK140" s="123">
        <f t="shared" si="742"/>
        <v>0</v>
      </c>
      <c r="BL140" s="123">
        <f t="shared" si="742"/>
        <v>0</v>
      </c>
      <c r="BM140" s="123">
        <f t="shared" si="742"/>
        <v>0</v>
      </c>
      <c r="BN140" s="123">
        <f t="shared" si="742"/>
        <v>0</v>
      </c>
      <c r="BO140" s="123">
        <f t="shared" si="742"/>
        <v>0</v>
      </c>
      <c r="BP140" s="123">
        <f t="shared" si="742"/>
        <v>0</v>
      </c>
      <c r="BQ140" s="123">
        <f t="shared" si="742"/>
        <v>0</v>
      </c>
      <c r="BR140" s="206">
        <f t="shared" si="742"/>
        <v>0</v>
      </c>
      <c r="BS140" s="123">
        <f t="shared" si="743"/>
        <v>0</v>
      </c>
      <c r="BT140" s="123">
        <f t="shared" si="743"/>
        <v>0</v>
      </c>
      <c r="BU140" s="123">
        <f t="shared" si="743"/>
        <v>0</v>
      </c>
      <c r="BV140" s="123">
        <f t="shared" si="743"/>
        <v>0</v>
      </c>
      <c r="BW140" s="123">
        <f t="shared" si="743"/>
        <v>0</v>
      </c>
      <c r="BX140" s="123">
        <f t="shared" si="743"/>
        <v>0</v>
      </c>
      <c r="BY140" s="123">
        <f t="shared" si="743"/>
        <v>0</v>
      </c>
      <c r="BZ140" s="123">
        <f t="shared" si="743"/>
        <v>0</v>
      </c>
      <c r="CA140" s="123">
        <f t="shared" si="743"/>
        <v>0</v>
      </c>
      <c r="CB140" s="123">
        <f t="shared" si="743"/>
        <v>0</v>
      </c>
      <c r="CC140" s="123">
        <f t="shared" si="744"/>
        <v>0</v>
      </c>
      <c r="CD140" s="126">
        <f t="shared" si="745"/>
        <v>0</v>
      </c>
      <c r="CE140" s="123">
        <f t="shared" si="746"/>
        <v>0</v>
      </c>
      <c r="CF140" s="123">
        <f t="shared" si="746"/>
        <v>0</v>
      </c>
      <c r="CG140" s="123">
        <f t="shared" si="746"/>
        <v>0</v>
      </c>
      <c r="CH140" s="123">
        <f t="shared" si="746"/>
        <v>0</v>
      </c>
      <c r="CI140" s="123">
        <f t="shared" si="746"/>
        <v>0</v>
      </c>
      <c r="CJ140" s="123">
        <f t="shared" si="746"/>
        <v>0</v>
      </c>
      <c r="CK140" s="123">
        <f t="shared" si="746"/>
        <v>0</v>
      </c>
      <c r="CL140" s="123">
        <f t="shared" si="746"/>
        <v>0</v>
      </c>
      <c r="CM140" s="123">
        <f t="shared" si="746"/>
        <v>0</v>
      </c>
      <c r="CN140" s="123">
        <f t="shared" si="746"/>
        <v>-1</v>
      </c>
      <c r="CO140" s="123">
        <f t="shared" si="746"/>
        <v>-1</v>
      </c>
      <c r="CP140" s="126">
        <f t="shared" si="746"/>
        <v>0</v>
      </c>
      <c r="CQ140" s="123">
        <f t="shared" si="746"/>
        <v>0</v>
      </c>
      <c r="CR140" s="123">
        <f t="shared" si="746"/>
        <v>0</v>
      </c>
      <c r="CS140" s="123">
        <f t="shared" si="746"/>
        <v>0</v>
      </c>
      <c r="CT140" s="123">
        <f t="shared" si="746"/>
        <v>0</v>
      </c>
      <c r="CU140" s="123">
        <f t="shared" si="746"/>
        <v>0</v>
      </c>
      <c r="CV140" s="123">
        <f t="shared" si="746"/>
        <v>-1</v>
      </c>
      <c r="CW140" s="123">
        <f t="shared" si="746"/>
        <v>0</v>
      </c>
      <c r="CX140" s="123">
        <f t="shared" si="747"/>
        <v>-1</v>
      </c>
      <c r="CY140" s="123">
        <f t="shared" si="748"/>
        <v>0</v>
      </c>
      <c r="CZ140" s="123">
        <f t="shared" si="748"/>
        <v>1</v>
      </c>
      <c r="DA140" s="123"/>
      <c r="DB140" s="126"/>
    </row>
    <row r="141" spans="1:106" x14ac:dyDescent="0.3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BI141" si="749">SUM(E136:E140)</f>
        <v>1904</v>
      </c>
      <c r="F141" s="48">
        <f t="shared" si="749"/>
        <v>1850</v>
      </c>
      <c r="G141" s="48">
        <f t="shared" si="749"/>
        <v>1496</v>
      </c>
      <c r="H141" s="48">
        <f t="shared" si="749"/>
        <v>1628</v>
      </c>
      <c r="I141" s="48">
        <f t="shared" si="749"/>
        <v>1261</v>
      </c>
      <c r="J141" s="48">
        <f t="shared" si="749"/>
        <v>1075</v>
      </c>
      <c r="K141" s="48">
        <f t="shared" si="749"/>
        <v>655</v>
      </c>
      <c r="L141" s="48">
        <f t="shared" si="749"/>
        <v>451</v>
      </c>
      <c r="M141" s="48">
        <f t="shared" si="749"/>
        <v>474</v>
      </c>
      <c r="N141" s="175">
        <f t="shared" si="749"/>
        <v>603</v>
      </c>
      <c r="O141" s="58">
        <f t="shared" si="749"/>
        <v>683</v>
      </c>
      <c r="P141" s="48">
        <f t="shared" si="749"/>
        <v>667</v>
      </c>
      <c r="Q141" s="175">
        <f>SUM(Q136:Q140)</f>
        <v>568</v>
      </c>
      <c r="R141" s="175">
        <f t="shared" si="749"/>
        <v>473</v>
      </c>
      <c r="S141" s="48">
        <f t="shared" si="749"/>
        <v>477</v>
      </c>
      <c r="T141" s="48">
        <f t="shared" si="749"/>
        <v>367</v>
      </c>
      <c r="U141" s="48">
        <f t="shared" si="749"/>
        <v>408</v>
      </c>
      <c r="V141" s="48">
        <f t="shared" ref="V141" si="750">SUM(V136:V140)</f>
        <v>360</v>
      </c>
      <c r="W141" s="48">
        <f t="shared" ref="W141" si="751">SUM(W136:W140)</f>
        <v>339</v>
      </c>
      <c r="X141" s="200">
        <f t="shared" ref="X141" si="752">SUM(X136:X140)</f>
        <v>382</v>
      </c>
      <c r="Y141" s="48">
        <f t="shared" ref="Y141:AB141" si="753">SUM(Y136:Y140)</f>
        <v>370</v>
      </c>
      <c r="Z141" s="48">
        <f t="shared" si="753"/>
        <v>400</v>
      </c>
      <c r="AA141" s="48">
        <f t="shared" si="753"/>
        <v>478</v>
      </c>
      <c r="AB141" s="48">
        <f t="shared" si="753"/>
        <v>512</v>
      </c>
      <c r="AC141" s="48">
        <f t="shared" ref="AC141:AF141" si="754">SUM(AC136:AC140)</f>
        <v>471</v>
      </c>
      <c r="AD141" s="48">
        <f t="shared" si="754"/>
        <v>750</v>
      </c>
      <c r="AE141" s="48">
        <f t="shared" si="754"/>
        <v>814</v>
      </c>
      <c r="AF141" s="48">
        <f t="shared" si="754"/>
        <v>865</v>
      </c>
      <c r="AG141" s="48">
        <f t="shared" ref="AG141:AI141" si="755">SUM(AG136:AG140)</f>
        <v>863</v>
      </c>
      <c r="AH141" s="48">
        <f t="shared" si="755"/>
        <v>816</v>
      </c>
      <c r="AI141" s="48">
        <f t="shared" si="755"/>
        <v>655</v>
      </c>
      <c r="AJ141" s="200">
        <f t="shared" ref="AJ141" si="756">SUM(AJ136:AJ140)</f>
        <v>654</v>
      </c>
      <c r="AK141" s="48">
        <v>512</v>
      </c>
      <c r="AL141" s="48">
        <v>598</v>
      </c>
      <c r="AM141" s="48">
        <v>936</v>
      </c>
      <c r="AN141" s="48">
        <v>1076</v>
      </c>
      <c r="AO141" s="48">
        <v>1135</v>
      </c>
      <c r="AP141" s="48">
        <v>1240</v>
      </c>
      <c r="AQ141" s="48">
        <v>1167</v>
      </c>
      <c r="AR141" s="48">
        <v>1359</v>
      </c>
      <c r="AS141" s="48">
        <v>976</v>
      </c>
      <c r="AT141" s="48">
        <v>804</v>
      </c>
      <c r="AU141" s="48">
        <v>600</v>
      </c>
      <c r="AV141" s="200">
        <v>511</v>
      </c>
      <c r="AW141" s="48">
        <f t="shared" ref="AW141:BG141" si="757">SUM(AW136:AW140)</f>
        <v>412</v>
      </c>
      <c r="AX141" s="48">
        <f t="shared" si="757"/>
        <v>460</v>
      </c>
      <c r="AY141" s="48">
        <f t="shared" si="757"/>
        <v>718</v>
      </c>
      <c r="AZ141" s="48">
        <f t="shared" si="757"/>
        <v>860</v>
      </c>
      <c r="BA141" s="48">
        <f t="shared" si="757"/>
        <v>1062</v>
      </c>
      <c r="BB141" s="48">
        <f t="shared" si="757"/>
        <v>1107</v>
      </c>
      <c r="BC141" s="48">
        <f t="shared" si="757"/>
        <v>922</v>
      </c>
      <c r="BD141" s="48">
        <f t="shared" si="757"/>
        <v>908</v>
      </c>
      <c r="BE141" s="48">
        <f t="shared" si="757"/>
        <v>766</v>
      </c>
      <c r="BF141" s="48">
        <f t="shared" si="757"/>
        <v>612</v>
      </c>
      <c r="BG141" s="48">
        <f t="shared" si="757"/>
        <v>0</v>
      </c>
      <c r="BH141" s="200">
        <f t="shared" ref="BH141" si="758">SUM(BH136:BH140)</f>
        <v>0</v>
      </c>
      <c r="BI141" s="48">
        <f t="shared" si="749"/>
        <v>518</v>
      </c>
      <c r="BJ141" s="48">
        <f t="shared" ref="BJ141" si="759">SUM(BJ136:BJ140)</f>
        <v>591</v>
      </c>
      <c r="BK141" s="48">
        <f t="shared" ref="BK141" si="760">SUM(BK136:BK140)</f>
        <v>1336</v>
      </c>
      <c r="BL141" s="48">
        <f t="shared" ref="BL141" si="761">SUM(BL136:BL140)</f>
        <v>1377</v>
      </c>
      <c r="BM141" s="48">
        <f t="shared" ref="BM141" si="762">SUM(BM136:BM140)</f>
        <v>1019</v>
      </c>
      <c r="BN141" s="48">
        <f t="shared" ref="BN141" si="763">SUM(BN136:BN140)</f>
        <v>1261</v>
      </c>
      <c r="BO141" s="48">
        <f t="shared" ref="BO141:BP141" si="764">SUM(BO136:BO140)</f>
        <v>853</v>
      </c>
      <c r="BP141" s="48">
        <f t="shared" si="764"/>
        <v>715</v>
      </c>
      <c r="BQ141" s="48">
        <f t="shared" ref="BQ141:BR141" si="765">SUM(BQ136:BQ140)</f>
        <v>316</v>
      </c>
      <c r="BR141" s="200">
        <f t="shared" si="765"/>
        <v>69</v>
      </c>
      <c r="BS141" s="48">
        <f t="shared" ref="BS141:BT141" si="766">SUM(BS136:BS140)</f>
        <v>104</v>
      </c>
      <c r="BT141" s="48">
        <f t="shared" si="766"/>
        <v>203</v>
      </c>
      <c r="BU141" s="48">
        <f t="shared" ref="BU141:BV141" si="767">SUM(BU136:BU140)</f>
        <v>205</v>
      </c>
      <c r="BV141" s="48">
        <f t="shared" si="767"/>
        <v>155</v>
      </c>
      <c r="BW141" s="48">
        <f t="shared" ref="BW141:BX141" si="768">SUM(BW136:BW140)</f>
        <v>97</v>
      </c>
      <c r="BX141" s="48">
        <f t="shared" si="768"/>
        <v>-277</v>
      </c>
      <c r="BY141" s="48">
        <f t="shared" ref="BY141:BZ141" si="769">SUM(BY136:BY140)</f>
        <v>-337</v>
      </c>
      <c r="BZ141" s="48">
        <f t="shared" si="769"/>
        <v>-498</v>
      </c>
      <c r="CA141" s="48">
        <f t="shared" ref="CA141:CB141" si="770">SUM(CA136:CA140)</f>
        <v>-455</v>
      </c>
      <c r="CB141" s="48">
        <f t="shared" si="770"/>
        <v>-456</v>
      </c>
      <c r="CC141" s="48">
        <f t="shared" ref="CC141:CE141" si="771">SUM(CC136:CC140)</f>
        <v>-316</v>
      </c>
      <c r="CD141" s="47">
        <f t="shared" si="771"/>
        <v>-272</v>
      </c>
      <c r="CE141" s="48">
        <f t="shared" si="771"/>
        <v>-142</v>
      </c>
      <c r="CF141" s="48">
        <f t="shared" ref="CF141:CG141" si="772">SUM(CF136:CF140)</f>
        <v>-198</v>
      </c>
      <c r="CG141" s="48">
        <f t="shared" si="772"/>
        <v>-458</v>
      </c>
      <c r="CH141" s="48">
        <f t="shared" ref="CH141:CI141" si="773">SUM(CH136:CH140)</f>
        <v>-564</v>
      </c>
      <c r="CI141" s="48">
        <f t="shared" si="773"/>
        <v>-664</v>
      </c>
      <c r="CJ141" s="48">
        <f t="shared" ref="CJ141:CK141" si="774">SUM(CJ136:CJ140)</f>
        <v>-490</v>
      </c>
      <c r="CK141" s="48">
        <f t="shared" si="774"/>
        <v>-353</v>
      </c>
      <c r="CL141" s="48">
        <f t="shared" ref="CL141:CM141" si="775">SUM(CL136:CL140)</f>
        <v>-494</v>
      </c>
      <c r="CM141" s="48">
        <f t="shared" si="775"/>
        <v>-113</v>
      </c>
      <c r="CN141" s="48">
        <f t="shared" ref="CN141:CO141" si="776">SUM(CN136:CN140)</f>
        <v>12</v>
      </c>
      <c r="CO141" s="48">
        <f t="shared" si="776"/>
        <v>55</v>
      </c>
      <c r="CP141" s="47">
        <f t="shared" ref="CP141:CQ141" si="777">SUM(CP136:CP140)</f>
        <v>143</v>
      </c>
      <c r="CQ141" s="48">
        <f t="shared" si="777"/>
        <v>100</v>
      </c>
      <c r="CR141" s="48">
        <f t="shared" ref="CR141:CS141" si="778">SUM(CR136:CR140)</f>
        <v>138</v>
      </c>
      <c r="CS141" s="48">
        <f t="shared" si="778"/>
        <v>218</v>
      </c>
      <c r="CT141" s="48">
        <f t="shared" ref="CT141:CU141" si="779">SUM(CT136:CT140)</f>
        <v>216</v>
      </c>
      <c r="CU141" s="48">
        <f t="shared" si="779"/>
        <v>73</v>
      </c>
      <c r="CV141" s="48">
        <f t="shared" ref="CV141:CW141" si="780">SUM(CV136:CV140)</f>
        <v>133</v>
      </c>
      <c r="CW141" s="48">
        <f t="shared" si="780"/>
        <v>245</v>
      </c>
      <c r="CX141" s="48">
        <f t="shared" ref="CX141:CY141" si="781">SUM(CX136:CX140)</f>
        <v>451</v>
      </c>
      <c r="CY141" s="48">
        <f t="shared" si="781"/>
        <v>210</v>
      </c>
      <c r="CZ141" s="48">
        <f t="shared" ref="CZ141" si="782">SUM(CZ136:CZ140)</f>
        <v>192</v>
      </c>
      <c r="DA141" s="48"/>
      <c r="DB141" s="47"/>
    </row>
    <row r="142" spans="1:106" x14ac:dyDescent="0.3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220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220"/>
      <c r="BI142" s="194"/>
      <c r="BJ142" s="127"/>
      <c r="BK142" s="127"/>
      <c r="BL142" s="127"/>
      <c r="BM142" s="114"/>
      <c r="BN142" s="127"/>
      <c r="BO142" s="127"/>
      <c r="BP142" s="127"/>
      <c r="BQ142" s="127"/>
      <c r="BR142" s="20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30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30"/>
      <c r="CQ142" s="127"/>
      <c r="CR142" s="127"/>
      <c r="CS142" s="127"/>
      <c r="CT142" s="127"/>
      <c r="CU142" s="127"/>
      <c r="CV142" s="127"/>
      <c r="CW142" s="127"/>
      <c r="CX142" s="127"/>
      <c r="CY142" s="127"/>
      <c r="CZ142" s="127"/>
      <c r="DA142" s="127"/>
      <c r="DB142" s="130"/>
    </row>
    <row r="143" spans="1:106" x14ac:dyDescent="0.3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46">
        <v>16</v>
      </c>
      <c r="AL143" s="46">
        <v>9</v>
      </c>
      <c r="AM143" s="46">
        <v>8</v>
      </c>
      <c r="AN143" s="46">
        <v>49</v>
      </c>
      <c r="AO143" s="46">
        <v>69</v>
      </c>
      <c r="AP143" s="46">
        <v>62</v>
      </c>
      <c r="AQ143" s="46">
        <v>20</v>
      </c>
      <c r="AR143" s="46">
        <v>28</v>
      </c>
      <c r="AS143" s="46">
        <v>67</v>
      </c>
      <c r="AT143" s="46">
        <v>51</v>
      </c>
      <c r="AU143" s="46">
        <v>48</v>
      </c>
      <c r="AV143" s="197">
        <v>23</v>
      </c>
      <c r="AW143" s="244">
        <v>4</v>
      </c>
      <c r="AX143" s="244">
        <v>4</v>
      </c>
      <c r="AY143" s="244">
        <v>11</v>
      </c>
      <c r="AZ143" s="244">
        <v>21</v>
      </c>
      <c r="BA143" s="244">
        <v>85</v>
      </c>
      <c r="BB143" s="244">
        <v>91</v>
      </c>
      <c r="BC143" s="244">
        <v>59</v>
      </c>
      <c r="BD143" s="244">
        <v>85</v>
      </c>
      <c r="BE143" s="244">
        <v>76</v>
      </c>
      <c r="BF143" s="244">
        <v>111</v>
      </c>
      <c r="BG143" s="244"/>
      <c r="BH143" s="245"/>
      <c r="BI143" s="193"/>
      <c r="BJ143" s="123"/>
      <c r="BK143" s="123"/>
      <c r="BL143" s="123"/>
      <c r="BM143" s="123"/>
      <c r="BN143" s="123"/>
      <c r="BO143" s="123"/>
      <c r="BP143" s="123"/>
      <c r="BQ143" s="123"/>
      <c r="BR143" s="206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6"/>
      <c r="CE143" s="123">
        <f t="shared" ref="CE143:CW147" si="783">Y143-AK143</f>
        <v>-16</v>
      </c>
      <c r="CF143" s="123">
        <f t="shared" si="783"/>
        <v>-9</v>
      </c>
      <c r="CG143" s="123">
        <f t="shared" si="783"/>
        <v>-8</v>
      </c>
      <c r="CH143" s="123">
        <f t="shared" si="783"/>
        <v>-49</v>
      </c>
      <c r="CI143" s="123">
        <f t="shared" si="783"/>
        <v>-69</v>
      </c>
      <c r="CJ143" s="123">
        <f t="shared" si="783"/>
        <v>-62</v>
      </c>
      <c r="CK143" s="123">
        <f t="shared" si="783"/>
        <v>-5</v>
      </c>
      <c r="CL143" s="123">
        <f t="shared" si="783"/>
        <v>38</v>
      </c>
      <c r="CM143" s="123">
        <f t="shared" si="783"/>
        <v>-5</v>
      </c>
      <c r="CN143" s="123">
        <f t="shared" si="783"/>
        <v>82</v>
      </c>
      <c r="CO143" s="123">
        <f t="shared" si="783"/>
        <v>16</v>
      </c>
      <c r="CP143" s="126">
        <f t="shared" si="783"/>
        <v>-21</v>
      </c>
      <c r="CQ143" s="123">
        <f t="shared" si="783"/>
        <v>12</v>
      </c>
      <c r="CR143" s="123">
        <f t="shared" si="783"/>
        <v>5</v>
      </c>
      <c r="CS143" s="123">
        <f t="shared" si="783"/>
        <v>-3</v>
      </c>
      <c r="CT143" s="123">
        <f t="shared" si="783"/>
        <v>28</v>
      </c>
      <c r="CU143" s="123">
        <f t="shared" si="783"/>
        <v>-16</v>
      </c>
      <c r="CV143" s="123">
        <f t="shared" si="783"/>
        <v>-29</v>
      </c>
      <c r="CW143" s="123">
        <f t="shared" si="783"/>
        <v>-39</v>
      </c>
      <c r="CX143" s="123">
        <f t="shared" ref="CX143:CX147" si="784">AR143-BD143</f>
        <v>-57</v>
      </c>
      <c r="CY143" s="123">
        <f t="shared" ref="CY143:CZ147" si="785">AS143-BE143</f>
        <v>-9</v>
      </c>
      <c r="CZ143" s="123">
        <f t="shared" si="785"/>
        <v>-60</v>
      </c>
      <c r="DA143" s="123"/>
      <c r="DB143" s="126"/>
    </row>
    <row r="144" spans="1:106" x14ac:dyDescent="0.3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46"/>
      <c r="AL144" s="46"/>
      <c r="AM144" s="46"/>
      <c r="AN144" s="46">
        <v>3</v>
      </c>
      <c r="AO144" s="46">
        <v>56</v>
      </c>
      <c r="AP144" s="46">
        <v>41</v>
      </c>
      <c r="AQ144" s="46">
        <v>19</v>
      </c>
      <c r="AR144" s="46">
        <v>24</v>
      </c>
      <c r="AS144" s="46">
        <v>49</v>
      </c>
      <c r="AT144" s="46">
        <v>41</v>
      </c>
      <c r="AU144" s="46">
        <v>30</v>
      </c>
      <c r="AV144" s="197">
        <v>10</v>
      </c>
      <c r="AW144" s="244">
        <v>2</v>
      </c>
      <c r="AX144" s="244">
        <v>1</v>
      </c>
      <c r="AY144" s="244"/>
      <c r="AZ144" s="244">
        <v>7</v>
      </c>
      <c r="BA144" s="244">
        <v>38</v>
      </c>
      <c r="BB144" s="244">
        <v>36</v>
      </c>
      <c r="BC144" s="244">
        <v>19</v>
      </c>
      <c r="BD144" s="244">
        <v>37</v>
      </c>
      <c r="BE144" s="244">
        <v>41</v>
      </c>
      <c r="BF144" s="244">
        <v>52</v>
      </c>
      <c r="BG144" s="244"/>
      <c r="BH144" s="245"/>
      <c r="BI144" s="193"/>
      <c r="BJ144" s="123"/>
      <c r="BK144" s="123"/>
      <c r="BL144" s="123"/>
      <c r="BM144" s="123"/>
      <c r="BN144" s="123"/>
      <c r="BO144" s="123"/>
      <c r="BP144" s="123"/>
      <c r="BQ144" s="123"/>
      <c r="BR144" s="206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6"/>
      <c r="CE144" s="123">
        <f t="shared" si="783"/>
        <v>0</v>
      </c>
      <c r="CF144" s="123">
        <f t="shared" si="783"/>
        <v>0</v>
      </c>
      <c r="CG144" s="123">
        <f t="shared" si="783"/>
        <v>0</v>
      </c>
      <c r="CH144" s="123">
        <f t="shared" si="783"/>
        <v>-3</v>
      </c>
      <c r="CI144" s="123">
        <f t="shared" si="783"/>
        <v>-56</v>
      </c>
      <c r="CJ144" s="123">
        <f t="shared" si="783"/>
        <v>-41</v>
      </c>
      <c r="CK144" s="123">
        <f t="shared" si="783"/>
        <v>-16</v>
      </c>
      <c r="CL144" s="123">
        <f t="shared" si="783"/>
        <v>-24</v>
      </c>
      <c r="CM144" s="123">
        <f t="shared" si="783"/>
        <v>-41</v>
      </c>
      <c r="CN144" s="123">
        <f t="shared" si="783"/>
        <v>-41</v>
      </c>
      <c r="CO144" s="123">
        <f t="shared" si="783"/>
        <v>-30</v>
      </c>
      <c r="CP144" s="126">
        <f t="shared" si="783"/>
        <v>-10</v>
      </c>
      <c r="CQ144" s="123">
        <f t="shared" si="783"/>
        <v>-2</v>
      </c>
      <c r="CR144" s="123">
        <f t="shared" si="783"/>
        <v>-1</v>
      </c>
      <c r="CS144" s="123">
        <f t="shared" si="783"/>
        <v>0</v>
      </c>
      <c r="CT144" s="123">
        <f t="shared" si="783"/>
        <v>-4</v>
      </c>
      <c r="CU144" s="123">
        <f t="shared" si="783"/>
        <v>18</v>
      </c>
      <c r="CV144" s="123">
        <f t="shared" si="783"/>
        <v>5</v>
      </c>
      <c r="CW144" s="123">
        <f t="shared" si="783"/>
        <v>0</v>
      </c>
      <c r="CX144" s="123">
        <f t="shared" si="784"/>
        <v>-13</v>
      </c>
      <c r="CY144" s="123">
        <f t="shared" si="785"/>
        <v>8</v>
      </c>
      <c r="CZ144" s="123">
        <f t="shared" si="785"/>
        <v>-11</v>
      </c>
      <c r="DA144" s="123"/>
      <c r="DB144" s="126"/>
    </row>
    <row r="145" spans="1:106" x14ac:dyDescent="0.3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46">
        <v>12</v>
      </c>
      <c r="AL145" s="46">
        <v>5</v>
      </c>
      <c r="AM145" s="46">
        <v>4</v>
      </c>
      <c r="AN145" s="46">
        <v>2</v>
      </c>
      <c r="AO145" s="46">
        <v>2</v>
      </c>
      <c r="AP145" s="46"/>
      <c r="AQ145" s="46">
        <v>2</v>
      </c>
      <c r="AR145" s="46">
        <v>1</v>
      </c>
      <c r="AS145" s="46">
        <v>3</v>
      </c>
      <c r="AT145" s="46">
        <v>3</v>
      </c>
      <c r="AU145" s="46">
        <v>10</v>
      </c>
      <c r="AV145" s="197">
        <v>1</v>
      </c>
      <c r="AW145" s="244">
        <v>1</v>
      </c>
      <c r="AX145" s="244">
        <v>1</v>
      </c>
      <c r="AY145" s="244"/>
      <c r="AZ145" s="244">
        <v>12</v>
      </c>
      <c r="BA145" s="244">
        <v>3</v>
      </c>
      <c r="BB145" s="244">
        <v>6</v>
      </c>
      <c r="BC145" s="244">
        <v>2</v>
      </c>
      <c r="BD145" s="244">
        <v>4</v>
      </c>
      <c r="BE145" s="244">
        <v>4</v>
      </c>
      <c r="BF145" s="244">
        <v>10</v>
      </c>
      <c r="BG145" s="244"/>
      <c r="BH145" s="245"/>
      <c r="BI145" s="193"/>
      <c r="BJ145" s="123"/>
      <c r="BK145" s="123"/>
      <c r="BL145" s="123"/>
      <c r="BM145" s="123"/>
      <c r="BN145" s="123"/>
      <c r="BO145" s="123"/>
      <c r="BP145" s="123"/>
      <c r="BQ145" s="123"/>
      <c r="BR145" s="206"/>
      <c r="BS145" s="123"/>
      <c r="BT145" s="123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6"/>
      <c r="CE145" s="123">
        <f t="shared" si="783"/>
        <v>-12</v>
      </c>
      <c r="CF145" s="123">
        <f t="shared" si="783"/>
        <v>-5</v>
      </c>
      <c r="CG145" s="123">
        <f t="shared" si="783"/>
        <v>-4</v>
      </c>
      <c r="CH145" s="123">
        <f t="shared" si="783"/>
        <v>-1</v>
      </c>
      <c r="CI145" s="123">
        <f t="shared" si="783"/>
        <v>-1</v>
      </c>
      <c r="CJ145" s="123">
        <f t="shared" si="783"/>
        <v>4</v>
      </c>
      <c r="CK145" s="123">
        <f t="shared" si="783"/>
        <v>0</v>
      </c>
      <c r="CL145" s="123">
        <f t="shared" si="783"/>
        <v>0</v>
      </c>
      <c r="CM145" s="123">
        <f t="shared" si="783"/>
        <v>1</v>
      </c>
      <c r="CN145" s="123">
        <f t="shared" si="783"/>
        <v>0</v>
      </c>
      <c r="CO145" s="123">
        <f t="shared" si="783"/>
        <v>-8</v>
      </c>
      <c r="CP145" s="126">
        <f t="shared" si="783"/>
        <v>-1</v>
      </c>
      <c r="CQ145" s="123">
        <f t="shared" si="783"/>
        <v>11</v>
      </c>
      <c r="CR145" s="123">
        <f t="shared" si="783"/>
        <v>4</v>
      </c>
      <c r="CS145" s="123">
        <f t="shared" si="783"/>
        <v>4</v>
      </c>
      <c r="CT145" s="123">
        <f t="shared" si="783"/>
        <v>-10</v>
      </c>
      <c r="CU145" s="123">
        <f t="shared" si="783"/>
        <v>-1</v>
      </c>
      <c r="CV145" s="123">
        <f t="shared" si="783"/>
        <v>-6</v>
      </c>
      <c r="CW145" s="123">
        <f t="shared" si="783"/>
        <v>0</v>
      </c>
      <c r="CX145" s="123">
        <f t="shared" si="784"/>
        <v>-3</v>
      </c>
      <c r="CY145" s="123">
        <f t="shared" si="785"/>
        <v>-1</v>
      </c>
      <c r="CZ145" s="123">
        <f t="shared" si="785"/>
        <v>-7</v>
      </c>
      <c r="DA145" s="123"/>
      <c r="DB145" s="126"/>
    </row>
    <row r="146" spans="1:106" x14ac:dyDescent="0.3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46">
        <v>1</v>
      </c>
      <c r="AL146" s="46"/>
      <c r="AM146" s="46"/>
      <c r="AN146" s="46">
        <v>1</v>
      </c>
      <c r="AO146" s="46"/>
      <c r="AP146" s="46"/>
      <c r="AQ146" s="46"/>
      <c r="AR146" s="46"/>
      <c r="AS146" s="46"/>
      <c r="AT146" s="46"/>
      <c r="AU146" s="46"/>
      <c r="AV146" s="197"/>
      <c r="AW146" s="244"/>
      <c r="AX146" s="244"/>
      <c r="AY146" s="244"/>
      <c r="AZ146" s="244"/>
      <c r="BA146" s="244"/>
      <c r="BB146" s="244"/>
      <c r="BC146" s="244"/>
      <c r="BD146" s="244"/>
      <c r="BE146" s="244"/>
      <c r="BF146" s="244"/>
      <c r="BG146" s="244"/>
      <c r="BH146" s="245"/>
      <c r="BI146" s="193"/>
      <c r="BJ146" s="123"/>
      <c r="BK146" s="123"/>
      <c r="BL146" s="123"/>
      <c r="BM146" s="123"/>
      <c r="BN146" s="123"/>
      <c r="BO146" s="123"/>
      <c r="BP146" s="123"/>
      <c r="BQ146" s="123"/>
      <c r="BR146" s="206"/>
      <c r="BS146" s="123"/>
      <c r="BT146" s="123"/>
      <c r="BU146" s="123"/>
      <c r="BV146" s="123"/>
      <c r="BW146" s="123"/>
      <c r="BX146" s="123"/>
      <c r="BY146" s="123"/>
      <c r="BZ146" s="123"/>
      <c r="CA146" s="123"/>
      <c r="CB146" s="123"/>
      <c r="CC146" s="123"/>
      <c r="CD146" s="126"/>
      <c r="CE146" s="123">
        <f t="shared" si="783"/>
        <v>-1</v>
      </c>
      <c r="CF146" s="123">
        <f t="shared" si="783"/>
        <v>0</v>
      </c>
      <c r="CG146" s="123">
        <f t="shared" si="783"/>
        <v>0</v>
      </c>
      <c r="CH146" s="123">
        <f t="shared" si="783"/>
        <v>-1</v>
      </c>
      <c r="CI146" s="123">
        <f t="shared" si="783"/>
        <v>0</v>
      </c>
      <c r="CJ146" s="123">
        <f t="shared" si="783"/>
        <v>0</v>
      </c>
      <c r="CK146" s="123">
        <f t="shared" si="783"/>
        <v>0</v>
      </c>
      <c r="CL146" s="123">
        <f t="shared" si="783"/>
        <v>0</v>
      </c>
      <c r="CM146" s="123">
        <f t="shared" si="783"/>
        <v>0</v>
      </c>
      <c r="CN146" s="123">
        <f t="shared" si="783"/>
        <v>0</v>
      </c>
      <c r="CO146" s="123">
        <f t="shared" si="783"/>
        <v>0</v>
      </c>
      <c r="CP146" s="126">
        <f t="shared" si="783"/>
        <v>0</v>
      </c>
      <c r="CQ146" s="123">
        <f t="shared" si="783"/>
        <v>1</v>
      </c>
      <c r="CR146" s="123">
        <f t="shared" si="783"/>
        <v>0</v>
      </c>
      <c r="CS146" s="123">
        <f t="shared" si="783"/>
        <v>0</v>
      </c>
      <c r="CT146" s="123">
        <f t="shared" si="783"/>
        <v>1</v>
      </c>
      <c r="CU146" s="123">
        <f t="shared" si="783"/>
        <v>0</v>
      </c>
      <c r="CV146" s="123">
        <f t="shared" si="783"/>
        <v>0</v>
      </c>
      <c r="CW146" s="123">
        <f t="shared" si="783"/>
        <v>0</v>
      </c>
      <c r="CX146" s="123">
        <f t="shared" si="784"/>
        <v>0</v>
      </c>
      <c r="CY146" s="123">
        <f t="shared" si="785"/>
        <v>0</v>
      </c>
      <c r="CZ146" s="123">
        <f t="shared" si="785"/>
        <v>0</v>
      </c>
      <c r="DA146" s="123"/>
      <c r="DB146" s="126"/>
    </row>
    <row r="147" spans="1:106" x14ac:dyDescent="0.3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197"/>
      <c r="AW147" s="244"/>
      <c r="AX147" s="244">
        <v>1</v>
      </c>
      <c r="AY147" s="244"/>
      <c r="AZ147" s="244"/>
      <c r="BA147" s="244"/>
      <c r="BB147" s="244"/>
      <c r="BC147" s="244"/>
      <c r="BD147" s="244"/>
      <c r="BE147" s="244"/>
      <c r="BF147" s="244"/>
      <c r="BG147" s="244"/>
      <c r="BH147" s="245"/>
      <c r="BI147" s="193"/>
      <c r="BJ147" s="123"/>
      <c r="BK147" s="123"/>
      <c r="BL147" s="123"/>
      <c r="BM147" s="123"/>
      <c r="BN147" s="123"/>
      <c r="BO147" s="123"/>
      <c r="BP147" s="123"/>
      <c r="BQ147" s="123"/>
      <c r="BR147" s="206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6"/>
      <c r="CE147" s="123">
        <f t="shared" si="783"/>
        <v>0</v>
      </c>
      <c r="CF147" s="123">
        <f t="shared" si="783"/>
        <v>0</v>
      </c>
      <c r="CG147" s="123">
        <f t="shared" si="783"/>
        <v>0</v>
      </c>
      <c r="CH147" s="123">
        <f t="shared" si="783"/>
        <v>0</v>
      </c>
      <c r="CI147" s="123">
        <f t="shared" si="783"/>
        <v>0</v>
      </c>
      <c r="CJ147" s="123">
        <f t="shared" si="783"/>
        <v>0</v>
      </c>
      <c r="CK147" s="123">
        <f t="shared" si="783"/>
        <v>0</v>
      </c>
      <c r="CL147" s="123">
        <f t="shared" si="783"/>
        <v>0</v>
      </c>
      <c r="CM147" s="123">
        <f t="shared" si="783"/>
        <v>0</v>
      </c>
      <c r="CN147" s="123">
        <f t="shared" si="783"/>
        <v>0</v>
      </c>
      <c r="CO147" s="123">
        <f t="shared" si="783"/>
        <v>0</v>
      </c>
      <c r="CP147" s="126">
        <f t="shared" si="783"/>
        <v>0</v>
      </c>
      <c r="CQ147" s="123">
        <f t="shared" si="783"/>
        <v>0</v>
      </c>
      <c r="CR147" s="123">
        <f t="shared" si="783"/>
        <v>-1</v>
      </c>
      <c r="CS147" s="123">
        <f t="shared" si="783"/>
        <v>0</v>
      </c>
      <c r="CT147" s="123">
        <f t="shared" si="783"/>
        <v>0</v>
      </c>
      <c r="CU147" s="123">
        <f t="shared" si="783"/>
        <v>0</v>
      </c>
      <c r="CV147" s="123">
        <f t="shared" si="783"/>
        <v>0</v>
      </c>
      <c r="CW147" s="123">
        <f t="shared" si="783"/>
        <v>0</v>
      </c>
      <c r="CX147" s="123">
        <f t="shared" si="784"/>
        <v>0</v>
      </c>
      <c r="CY147" s="123">
        <f t="shared" si="785"/>
        <v>0</v>
      </c>
      <c r="CZ147" s="123">
        <f t="shared" si="785"/>
        <v>0</v>
      </c>
      <c r="DA147" s="123"/>
      <c r="DB147" s="126"/>
    </row>
    <row r="148" spans="1:106" ht="15" thickBot="1" x14ac:dyDescent="0.4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786">SUM(AC143:AC147)</f>
        <v>1</v>
      </c>
      <c r="AD148" s="136">
        <f t="shared" si="786"/>
        <v>4</v>
      </c>
      <c r="AE148" s="211">
        <f t="shared" si="786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136">
        <v>29</v>
      </c>
      <c r="AL148" s="136">
        <v>14</v>
      </c>
      <c r="AM148" s="136">
        <v>12</v>
      </c>
      <c r="AN148" s="136">
        <v>55</v>
      </c>
      <c r="AO148" s="136">
        <v>127</v>
      </c>
      <c r="AP148" s="136">
        <v>103</v>
      </c>
      <c r="AQ148" s="211">
        <v>41</v>
      </c>
      <c r="AR148" s="211">
        <v>53</v>
      </c>
      <c r="AS148" s="211">
        <v>119</v>
      </c>
      <c r="AT148" s="211">
        <v>95</v>
      </c>
      <c r="AU148" s="211">
        <v>88</v>
      </c>
      <c r="AV148" s="221">
        <v>34</v>
      </c>
      <c r="AW148" s="136">
        <f t="shared" ref="AW148:AY148" si="787">SUM(AW143:AW147)</f>
        <v>7</v>
      </c>
      <c r="AX148" s="136">
        <f t="shared" si="787"/>
        <v>7</v>
      </c>
      <c r="AY148" s="136">
        <f t="shared" si="787"/>
        <v>11</v>
      </c>
      <c r="AZ148" s="136">
        <f>SUM(AZ143:AZ147)</f>
        <v>40</v>
      </c>
      <c r="BA148" s="136">
        <f t="shared" ref="BA148:BD148" si="788">SUM(BA143:BA147)</f>
        <v>126</v>
      </c>
      <c r="BB148" s="136">
        <f t="shared" si="788"/>
        <v>133</v>
      </c>
      <c r="BC148" s="211">
        <f t="shared" si="788"/>
        <v>80</v>
      </c>
      <c r="BD148" s="211">
        <f t="shared" si="788"/>
        <v>126</v>
      </c>
      <c r="BE148" s="211">
        <f>SUM(BE143:BE147)</f>
        <v>121</v>
      </c>
      <c r="BF148" s="211">
        <f>SUM(BF143:BF147)</f>
        <v>173</v>
      </c>
      <c r="BG148" s="211">
        <f>SUM(BG143:BG147)</f>
        <v>0</v>
      </c>
      <c r="BH148" s="221">
        <f>SUM(BH143:BH147)</f>
        <v>0</v>
      </c>
      <c r="BI148" s="195"/>
      <c r="BJ148" s="189"/>
      <c r="BK148" s="189"/>
      <c r="BL148" s="189"/>
      <c r="BM148" s="189"/>
      <c r="BN148" s="189"/>
      <c r="BO148" s="189"/>
      <c r="BP148" s="189"/>
      <c r="BQ148" s="189"/>
      <c r="BR148" s="238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90"/>
      <c r="CE148" s="189">
        <f t="shared" ref="CE148" si="789">SUM(CE143:CE147)</f>
        <v>-29</v>
      </c>
      <c r="CF148" s="189">
        <f t="shared" ref="CF148:CG148" si="790">SUM(CF143:CF147)</f>
        <v>-14</v>
      </c>
      <c r="CG148" s="189">
        <f t="shared" si="790"/>
        <v>-12</v>
      </c>
      <c r="CH148" s="189">
        <f t="shared" ref="CH148:CI148" si="791">SUM(CH143:CH147)</f>
        <v>-54</v>
      </c>
      <c r="CI148" s="189">
        <f t="shared" si="791"/>
        <v>-126</v>
      </c>
      <c r="CJ148" s="189">
        <f t="shared" ref="CJ148:CK148" si="792">SUM(CJ143:CJ147)</f>
        <v>-99</v>
      </c>
      <c r="CK148" s="189">
        <f t="shared" si="792"/>
        <v>-21</v>
      </c>
      <c r="CL148" s="189">
        <f t="shared" ref="CL148:CM148" si="793">SUM(CL143:CL147)</f>
        <v>14</v>
      </c>
      <c r="CM148" s="189">
        <f t="shared" si="793"/>
        <v>-45</v>
      </c>
      <c r="CN148" s="189">
        <f t="shared" ref="CN148:CO148" si="794">SUM(CN143:CN147)</f>
        <v>41</v>
      </c>
      <c r="CO148" s="189">
        <f t="shared" si="794"/>
        <v>-22</v>
      </c>
      <c r="CP148" s="190">
        <f t="shared" ref="CP148:CQ148" si="795">SUM(CP143:CP147)</f>
        <v>-32</v>
      </c>
      <c r="CQ148" s="189">
        <f t="shared" si="795"/>
        <v>22</v>
      </c>
      <c r="CR148" s="189">
        <f t="shared" ref="CR148:CS148" si="796">SUM(CR143:CR147)</f>
        <v>7</v>
      </c>
      <c r="CS148" s="189">
        <f t="shared" si="796"/>
        <v>1</v>
      </c>
      <c r="CT148" s="189">
        <f t="shared" ref="CT148:CU148" si="797">SUM(CT143:CT147)</f>
        <v>15</v>
      </c>
      <c r="CU148" s="189">
        <f t="shared" si="797"/>
        <v>1</v>
      </c>
      <c r="CV148" s="189">
        <f t="shared" ref="CV148:CW148" si="798">SUM(CV143:CV147)</f>
        <v>-30</v>
      </c>
      <c r="CW148" s="189">
        <f t="shared" si="798"/>
        <v>-39</v>
      </c>
      <c r="CX148" s="189">
        <f t="shared" ref="CX148:CY148" si="799">SUM(CX143:CX147)</f>
        <v>-73</v>
      </c>
      <c r="CY148" s="189">
        <f t="shared" si="799"/>
        <v>-2</v>
      </c>
      <c r="CZ148" s="189">
        <f t="shared" ref="CZ148" si="800">SUM(CZ143:CZ147)</f>
        <v>-78</v>
      </c>
      <c r="DA148" s="189"/>
      <c r="DB148" s="190"/>
    </row>
    <row r="149" spans="1:106" ht="15" thickTop="1" x14ac:dyDescent="0.35">
      <c r="A149" s="3"/>
    </row>
    <row r="150" spans="1:106" x14ac:dyDescent="0.35">
      <c r="B150" s="1" t="s">
        <v>46</v>
      </c>
    </row>
    <row r="151" spans="1:106" ht="16.5" x14ac:dyDescent="0.35">
      <c r="B151" s="179" t="s">
        <v>47</v>
      </c>
    </row>
    <row r="152" spans="1:106" ht="16.5" x14ac:dyDescent="0.35">
      <c r="B152" s="177" t="s">
        <v>48</v>
      </c>
    </row>
    <row r="153" spans="1:106" x14ac:dyDescent="0.35">
      <c r="B153" s="177"/>
    </row>
    <row r="154" spans="1:106" x14ac:dyDescent="0.35">
      <c r="B154" s="177"/>
    </row>
    <row r="155" spans="1:106" x14ac:dyDescent="0.35">
      <c r="B155" s="28"/>
    </row>
    <row r="156" spans="1:106" x14ac:dyDescent="0.35">
      <c r="B156" s="181"/>
    </row>
    <row r="157" spans="1:106" x14ac:dyDescent="0.35">
      <c r="B157" s="178"/>
    </row>
    <row r="158" spans="1:106" x14ac:dyDescent="0.35">
      <c r="B158" s="178"/>
    </row>
    <row r="162" spans="2:2" x14ac:dyDescent="0.35">
      <c r="B162" s="181"/>
    </row>
  </sheetData>
  <mergeCells count="6">
    <mergeCell ref="CQ7:DB7"/>
    <mergeCell ref="CE7:CP7"/>
    <mergeCell ref="B1:BJ1"/>
    <mergeCell ref="BS7:CD7"/>
    <mergeCell ref="AK7:AV7"/>
    <mergeCell ref="AW7:BH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fbbb0-2551-4f40-8708-3ac18798f7af" xsi:nil="true"/>
    <lcf76f155ced4ddcb4097134ff3c332f xmlns="b1100dbc-37ab-48a5-8f21-d640fba57fe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3487E6EEFEE48B03FD6698D8E4682" ma:contentTypeVersion="17" ma:contentTypeDescription="Create a new document." ma:contentTypeScope="" ma:versionID="6dd9cedd89a087a38f7a730eb706d096">
  <xsd:schema xmlns:xsd="http://www.w3.org/2001/XMLSchema" xmlns:xs="http://www.w3.org/2001/XMLSchema" xmlns:p="http://schemas.microsoft.com/office/2006/metadata/properties" xmlns:ns2="c32fbbb0-2551-4f40-8708-3ac18798f7af" xmlns:ns3="b1100dbc-37ab-48a5-8f21-d640fba57fe7" targetNamespace="http://schemas.microsoft.com/office/2006/metadata/properties" ma:root="true" ma:fieldsID="73f88c82b99feaa18a13535d27831c10" ns2:_="" ns3:_="">
    <xsd:import namespace="c32fbbb0-2551-4f40-8708-3ac18798f7af"/>
    <xsd:import namespace="b1100dbc-37ab-48a5-8f21-d640fba57f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bbb0-2551-4f40-8708-3ac18798f7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966d612-0e33-4fcd-aee8-d1c68a9a7c42}" ma:internalName="TaxCatchAll" ma:showField="CatchAllData" ma:web="c32fbbb0-2551-4f40-8708-3ac18798f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00dbc-37ab-48a5-8f21-d640fba5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b153d0e-f63d-4dfa-9018-1d23c7dc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c32fbbb0-2551-4f40-8708-3ac18798f7af"/>
    <ds:schemaRef ds:uri="http://purl.org/dc/dcmitype/"/>
    <ds:schemaRef ds:uri="http://schemas.openxmlformats.org/package/2006/metadata/core-properties"/>
    <ds:schemaRef ds:uri="b1100dbc-37ab-48a5-8f21-d640fba57fe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4E7A97B-1565-4C22-A0E4-BB1C9BD32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fbbb0-2551-4f40-8708-3ac18798f7af"/>
    <ds:schemaRef ds:uri="b1100dbc-37ab-48a5-8f21-d640fba5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Anna Rendell-Baker</cp:lastModifiedBy>
  <cp:revision/>
  <dcterms:created xsi:type="dcterms:W3CDTF">2020-04-08T09:56:20Z</dcterms:created>
  <dcterms:modified xsi:type="dcterms:W3CDTF">2023-11-13T14:39:40Z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0x0101003A73487E6EEFEE48B03FD6698D8E4682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2022-02-22T15:18:46Z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4f8a8fbf-ea53-4eec-b2c1-ca5b6b901b4c</vt:lpwstr>
  </property>
  <property fmtid="{D5CDD505-2E9C-101B-9397-08002B2CF9AE}" pid="10" name="MSIP_Label_624b1752-a977-4927-b9e6-e48a43684aee_ContentBits">
    <vt:lpwstr>0</vt:lpwstr>
  </property>
  <property fmtid="{D5CDD505-2E9C-101B-9397-08002B2CF9AE}" pid="11" name="{A44787D4-0540-4523-9961-78E4036D8C6D}">
    <vt:lpwstr>{47FD99CD-144B-4019-A492-9C10373D5D19}</vt:lpwstr>
  </property>
  <property fmtid="{D5CDD505-2E9C-101B-9397-08002B2CF9AE}" pid="12" name="MediaServiceImageTags">
    <vt:lpwstr/>
  </property>
</Properties>
</file>